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worksheets/sheet6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598148b2545d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tart Here" sheetId="1" ns1:id="Rce5463461b1e448c"/>
    <sheet name="Hiring Budget" sheetId="2" ns1:id="Rfb0dd798978b4289"/>
    <sheet name="Retention Compare" sheetId="3" ns1:id="R74f25ea5da92430a"/>
    <sheet name="Hiring Example" sheetId="4" ns1:id="Rf6f32f3430794d3f"/>
    <sheet name="Retention Example" sheetId="5" ns1:id="Rda2a5d73e39e4025"/>
    <sheet name="Sources" sheetId="6" ns1:id="R50800df2b79d46dd"/>
  </sheets>
  <definedNames>
    <definedName name="_xlnm.Print_Area" localSheetId="0">'Start Here'!$A$1:$E$27</definedName>
    <definedName name="_xlnm.Print_Titles" localSheetId="1">'Hiring Budget'!$1:$5</definedName>
    <definedName name="_xlnm.Print_Area" localSheetId="1">'Hiring Budget'!$A$1:$E$43</definedName>
    <definedName name="_xlnm.Print_Titles" localSheetId="2">'Retention Compare'!$1:$5</definedName>
    <definedName name="_xlnm.Print_Area" localSheetId="2">'Retention Compare'!$A$1:$E$44</definedName>
    <definedName name="_xlnm.Print_Titles" localSheetId="3">'Hiring Example'!$1:$5</definedName>
    <definedName name="_xlnm.Print_Area" localSheetId="3">'Hiring Example'!$A$1:$E$43</definedName>
    <definedName name="_xlnm.Print_Titles" localSheetId="4">'Retention Example'!$1:$5</definedName>
    <definedName name="_xlnm.Print_Area" localSheetId="4">'Retention Example'!$A$1:$E$44</definedName>
    <definedName name="_xlnm.Print_Area" localSheetId="5">'Sources'!$A$1:$E$20</definedName>
  </definedNames>
</workbook>
</file>

<file path=xl/comments1.xml><?xml version="1.0" encoding="utf-8"?>
<x:comments xmlns:x="http://schemas.openxmlformats.org/spreadsheetml/2006/main">
  <x:authors>
    <x:author>tc={EEBE70FD-9030-6DDB-F658-F73C97C006D0}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Unit conversion: 12 months per year. Monthly results are annual averages, not a payroll cash-flow schedule.</x:t>
        </x:r>
      </x:text>
    </x:comment>
  </x:commentList>
</x:comments>
</file>

<file path=xl/comments2.xml><?xml version="1.0" encoding="utf-8"?>
<x:comments xmlns:x="http://schemas.openxmlformats.org/spreadsheetml/2006/main">
  <x:authors>
    <x:author>tc={262E3945-287F-66E5-FDC5-497A7CD89416}</x:author>
    <x:author>tc={FDE06916-BEC7-074B-3216-C9B176472C8D}</x:author>
    <x:author>tc={766DBC93-3C8D-CF67-DA62-8243342E92F9}</x:author>
    <x:author>tc={95315D89-16A1-F3C3-1289-42DCCA755A2A}</x:author>
    <x:author>tc={74958B8C-5436-9D75-D175-CD17B5B19635}</x:author>
    <x:author>tc={822D7A88-D7D2-A4A5-E682-977EDE8C6651}</x:author>
    <x:author>tc={D584309A-5FF0-BEC6-97BE-B9B73F5018C6}</x:author>
    <x:author>tc={EAE92004-097C-1593-E382-94722577A05B}</x:author>
    <x:author>tc={FEE822F8-A040-0704-0ADA-68BF870816B1}</x:author>
    <x:author>tc={0CD72A93-8FE3-D71A-8795-013DCDA1BD6C}</x:author>
    <x:author>tc={A1D350B0-C18D-A145-F598-BC3D56CA229B}</x:author>
    <x:author>tc={EC9E4964-E568-7134-2D86-7FA2E5ED89E1}</x:author>
  </x:authors>
  <x:commentList>
    <x:comment ref="B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assumption. Record your source and verification date in column E. See the neighboring definition and Sources tab; do not double-count an amount already included elsewhere.</x:t>
        </x:r>
      </x:text>
    </x:comment>
    <x:comment ref="B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assumption. Record your source and verification date in column E. See the neighboring definition and Sources tab; do not double-count an amount already included elsewhere.</x:t>
        </x:r>
      </x:text>
    </x:comment>
    <x:comment ref="B9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assumption. Record your source and verification date in column E. See the neighboring definition and Sources tab; do not double-count an amount already included elsewhere.</x:t>
        </x:r>
      </x:text>
    </x:comment>
    <x:comment ref="B10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assumption. Record your source and verification date in column E. See the neighboring definition and Sources tab; do not double-count an amount already included elsewhere.</x:t>
        </x:r>
      </x:text>
    </x:comment>
    <x:comment ref="B11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assumption. Record your source and verification date in column E. See the neighboring definition and Sources tab; do not double-count an amount already included elsewhere.</x:t>
        </x:r>
      </x:text>
    </x:comment>
    <x:comment ref="B12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assumption. Record your source and verification date in column E. See the neighboring definition and Sources tab; do not double-count an amount already included elsewhere.</x:t>
        </x:r>
      </x:text>
    </x:comment>
    <x:comment ref="B13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assumption. Record your source and verification date in column E. See the neighboring definition and Sources tab; do not double-count an amount already included elsewhere.</x:t>
        </x:r>
      </x:text>
    </x:comment>
    <x:comment ref="B14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assumption. Record your source and verification date in column E. See the neighboring definition and Sources tab; do not double-count an amount already included elsewhere.</x:t>
        </x:r>
      </x:text>
    </x:comment>
    <x:comment ref="B15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assumption. Record your source and verification date in column E. See the neighboring definition and Sources tab; do not double-count an amount already included elsewhere.</x:t>
        </x:r>
      </x:text>
    </x:comment>
    <x:comment ref="B16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assumption. Record your source and verification date in column E. See the neighboring definition and Sources tab; do not double-count an amount already included elsewhere.</x:t>
        </x:r>
      </x:text>
    </x:comment>
    <x:comment ref="B17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assumption. Record your source and verification date in column E. See the neighboring definition and Sources tab; do not double-count an amount already included elsewhere.</x:t>
        </x:r>
      </x:text>
    </x:comment>
    <x:comment ref="B40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assumption. Record your source and verification date in column E. See the neighboring definition and Sources tab; do not double-count an amount already included elsewhere.</x:t>
        </x:r>
      </x:text>
    </x:comment>
  </x:commentList>
</x:comments>
</file>

<file path=xl/comments3.xml><?xml version="1.0" encoding="utf-8"?>
<x:comments xmlns:x="http://schemas.openxmlformats.org/spreadsheetml/2006/main">
  <x:authors>
    <x:author>tc={62D5E11C-33A8-FF68-7884-170C87F821F7}</x:author>
    <x:author>tc={44EBE6F0-9A49-9CD2-9180-731C8565D1A0}</x:author>
    <x:author>tc={767A8A5A-D16E-5AE3-046F-ED397420C3A0}</x:author>
    <x:author>tc={33968F80-8C3E-CBED-98C9-7ABC155BF7F2}</x:author>
    <x:author>tc={DEE1DA12-3F70-BDD3-8806-AA6BF5C7851B}</x:author>
    <x:author>tc={E2541B8B-3D8E-B4DF-E0AB-A172AD1376A6}</x:author>
    <x:author>tc={83F2F6CC-5FBD-2209-D217-148F542A84A1}</x:author>
    <x:author>tc={67CCA707-92CA-9C5E-0259-639C8C721EB2}</x:author>
    <x:author>tc={3E485D7B-E355-A700-80FA-9906559EF83A}</x:author>
    <x:author>tc={8B7FFEC6-CB73-2D5F-5137-6B55328B1223}</x:author>
    <x:author>tc={CEA244A9-F932-997E-A2C3-5AD210798D7B}</x:author>
    <x:author>tc={E40360DF-2321-5D0E-73C7-7098225FFF5C}</x:author>
    <x:author>tc={0A40AD9D-B860-F173-339E-2E08815DFB18}</x:author>
    <x:author>tc={4B81A3DE-75C8-0F25-F6AC-61A6E18F9540}</x:author>
    <x:author>tc={85FE9404-D56C-3D78-0592-60B57CE60904}</x:author>
  </x:authors>
  <x:commentList>
    <x:comment ref="B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assumption, not a predicted outcome. Record your source/date in column E. See Sources and the adjacent definition.</x:t>
        </x:r>
      </x:text>
    </x:comment>
    <x:comment ref="B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assumption, not a predicted outcome. Record your source/date in column E. See Sources and the adjacent definition.</x:t>
        </x:r>
      </x:text>
    </x:comment>
    <x:comment ref="B9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assumption, not a predicted outcome. Record your source/date in column E. See Sources and the adjacent definition.</x:t>
        </x:r>
      </x:text>
    </x:comment>
    <x:comment ref="B10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assumption, not a predicted outcome. Record your source/date in column E. See Sources and the adjacent definition.</x:t>
        </x:r>
      </x:text>
    </x:comment>
    <x:comment ref="B11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assumption, not a predicted outcome. Record your source/date in column E. See Sources and the adjacent definition.</x:t>
        </x:r>
      </x:text>
    </x:comment>
    <x:comment ref="B12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assumption, not a predicted outcome. Record your source/date in column E. See Sources and the adjacent definition.</x:t>
        </x:r>
      </x:text>
    </x:comment>
    <x:comment ref="B13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assumption, not a predicted outcome. Record your source/date in column E. See Sources and the adjacent definition.</x:t>
        </x:r>
      </x:text>
    </x:comment>
    <x:comment ref="B14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assumption, not a predicted outcome. Record your source/date in column E. See Sources and the adjacent definition.</x:t>
        </x:r>
      </x:text>
    </x:comment>
    <x:comment ref="B15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assumption, not a predicted outcome. Record your source/date in column E. See Sources and the adjacent definition.</x:t>
        </x:r>
      </x:text>
    </x:comment>
    <x:comment ref="B16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assumption, not a predicted outcome. Record your source/date in column E. See Sources and the adjacent definition.</x:t>
        </x:r>
      </x:text>
    </x:comment>
    <x:comment ref="B17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assumption, not a predicted outcome. Record your source/date in column E. See Sources and the adjacent definition.</x:t>
        </x:r>
      </x:text>
    </x:comment>
    <x:comment ref="B18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assumption, not a predicted outcome. Record your source/date in column E. See Sources and the adjacent definition.</x:t>
        </x:r>
      </x:text>
    </x:comment>
    <x:comment ref="B19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assumption, not a predicted outcome. Record your source/date in column E. See Sources and the adjacent definition.</x:t>
        </x:r>
      </x:text>
    </x:comment>
    <x:comment ref="B22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assumption, not a predicted outcome. Record your source/date in column E. See Sources and the adjacent definition.</x:t>
        </x:r>
      </x:text>
    </x:comment>
    <x:comment ref="B23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Provider-entered planning assumption, not a predicted outcome. Record your source/date in column E. See Sources and the adjacent definition.</x:t>
        </x:r>
      </x:text>
    </x:comment>
  </x:commentList>
</x:comments>
</file>

<file path=xl/comments4.xml><?xml version="1.0" encoding="utf-8"?>
<x:comments xmlns:x="http://schemas.openxmlformats.org/spreadsheetml/2006/main">
  <x:authors>
    <x:author>tc={B25C3A4B-75AC-5C3C-1E47-6637792538DB}</x:author>
    <x:author>tc={DB9B6B48-F304-6679-3415-66CE80A03C55}</x:author>
    <x:author>tc={889BF21B-E72C-DF5D-A94C-98C6E4392E06}</x:author>
    <x:author>tc={E679BB73-8DAB-02F1-9F87-C6C4C9F58940}</x:author>
    <x:author>tc={463E1103-EFB9-9702-2534-870B9611422F}</x:author>
    <x:author>tc={2BE7DFE5-1C9A-BEA8-EC41-E34D0A91F8E9}</x:author>
    <x:author>tc={63EB2EF2-E368-E17B-4440-983A0853A8D8}</x:author>
    <x:author>tc={0C7C959A-F75E-E555-1695-64719C0538AF}</x:author>
    <x:author>tc={F2CD53C9-0463-8164-5927-B9CD1A42E62E}</x:author>
    <x:author>tc={70706130-A710-9228-8D96-99BB4FEB0EE4}</x:author>
    <x:author>tc={8CD24F50-840A-90D4-4266-24DCC56A4C8F}</x:author>
    <x:author>tc={21F442E3-7105-E349-0503-90D1CF53593A}</x:author>
  </x:authors>
  <x:commentList>
    <x:comment ref="B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not a recommended wage or statutory rate. Record your source and verification date in column E. See the neighboring definition and Sources tab; do not double-count an amount already included elsewhere.</x:t>
        </x:r>
      </x:text>
    </x:comment>
    <x:comment ref="B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not a recommended wage or statutory rate. Record your source and verification date in column E. See the neighboring definition and Sources tab; do not double-count an amount already included elsewhere.</x:t>
        </x:r>
      </x:text>
    </x:comment>
    <x:comment ref="B9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not a recommended wage or statutory rate. Record your source and verification date in column E. See the neighboring definition and Sources tab; do not double-count an amount already included elsewhere.</x:t>
        </x:r>
      </x:text>
    </x:comment>
    <x:comment ref="B10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not a recommended wage or statutory rate. Record your source and verification date in column E. See the neighboring definition and Sources tab; do not double-count an amount already included elsewhere.</x:t>
        </x:r>
      </x:text>
    </x:comment>
    <x:comment ref="B11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not a recommended wage or statutory rate. Record your source and verification date in column E. See the neighboring definition and Sources tab; do not double-count an amount already included elsewhere.</x:t>
        </x:r>
      </x:text>
    </x:comment>
    <x:comment ref="B12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not a recommended wage or statutory rate. Record your source and verification date in column E. See the neighboring definition and Sources tab; do not double-count an amount already included elsewhere.</x:t>
        </x:r>
      </x:text>
    </x:comment>
    <x:comment ref="B13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not a recommended wage or statutory rate. Record your source and verification date in column E. See the neighboring definition and Sources tab; do not double-count an amount already included elsewhere.</x:t>
        </x:r>
      </x:text>
    </x:comment>
    <x:comment ref="B14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not a recommended wage or statutory rate. Record your source and verification date in column E. See the neighboring definition and Sources tab; do not double-count an amount already included elsewhere.</x:t>
        </x:r>
      </x:text>
    </x:comment>
    <x:comment ref="B15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not a recommended wage or statutory rate. Record your source and verification date in column E. See the neighboring definition and Sources tab; do not double-count an amount already included elsewhere.</x:t>
        </x:r>
      </x:text>
    </x:comment>
    <x:comment ref="B16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not a recommended wage or statutory rate. Record your source and verification date in column E. See the neighboring definition and Sources tab; do not double-count an amount already included elsewhere.</x:t>
        </x:r>
      </x:text>
    </x:comment>
    <x:comment ref="B17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not a recommended wage or statutory rate. Record your source and verification date in column E. See the neighboring definition and Sources tab; do not double-count an amount already included elsewhere.</x:t>
        </x:r>
      </x:text>
    </x:comment>
    <x:comment ref="B40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not a recommended wage or statutory rate. Record your source and verification date in column E. See the neighboring definition and Sources tab; do not double-count an amount already included elsewhere.</x:t>
        </x:r>
      </x:text>
    </x:comment>
  </x:commentList>
</x:comments>
</file>

<file path=xl/comments5.xml><?xml version="1.0" encoding="utf-8"?>
<x:comments xmlns:x="http://schemas.openxmlformats.org/spreadsheetml/2006/main">
  <x:authors>
    <x:author>tc={D77145D9-3C13-497D-A4CA-A4C01C48EED8}</x:author>
    <x:author>tc={174590FA-99E0-BA71-0A2F-5DA4CF874629}</x:author>
    <x:author>tc={477CC2E8-00A2-63C5-E4BD-E1BC12BE4C15}</x:author>
    <x:author>tc={C1A9245D-DF20-B7C2-E78D-625B241C0AD7}</x:author>
    <x:author>tc={3601685E-43ED-1F7A-FB73-E0E2DE83FEC7}</x:author>
    <x:author>tc={B8EF39DD-5ADD-8198-45BD-245D292A0B91}</x:author>
    <x:author>tc={36BFE588-3A7F-768D-F104-4B117A1BB6B5}</x:author>
    <x:author>tc={3D66BD6D-0F7A-7F83-6614-4C8D55C8F73B}</x:author>
    <x:author>tc={07AF5E14-9B71-E00B-970F-F53742052FE7}</x:author>
    <x:author>tc={ADB1BF99-BA9C-2753-61F2-D9F2CDB2EAA0}</x:author>
    <x:author>tc={3F03AED2-D357-2030-79F7-14013488A547}</x:author>
    <x:author>tc={8E027170-E4A9-67E1-E7ED-BB01AF4D46EB}</x:author>
    <x:author>tc={3FB3E18C-EB3A-E931-EF54-DE1D8B3E0218}</x:author>
    <x:author>tc={D726623F-0C31-30E6-DFA1-8509072864C1}</x:author>
    <x:author>tc={7B900AF6-0E75-CF66-FE54-CF53892574FF}</x:author>
  </x:authors>
  <x:commentList>
    <x:comment ref="B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probabilities are invented for demonstration and are not predictions. Record your source/date in column E. See Sources and the adjacent definition.</x:t>
        </x:r>
      </x:text>
    </x:comment>
    <x:comment ref="B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probabilities are invented for demonstration and are not predictions. Record your source/date in column E. See Sources and the adjacent definition.</x:t>
        </x:r>
      </x:text>
    </x:comment>
    <x:comment ref="B9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probabilities are invented for demonstration and are not predictions. Record your source/date in column E. See Sources and the adjacent definition.</x:t>
        </x:r>
      </x:text>
    </x:comment>
    <x:comment ref="B10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probabilities are invented for demonstration and are not predictions. Record your source/date in column E. See Sources and the adjacent definition.</x:t>
        </x:r>
      </x:text>
    </x:comment>
    <x:comment ref="B11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probabilities are invented for demonstration and are not predictions. Record your source/date in column E. See Sources and the adjacent definition.</x:t>
        </x:r>
      </x:text>
    </x:comment>
    <x:comment ref="B12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probabilities are invented for demonstration and are not predictions. Record your source/date in column E. See Sources and the adjacent definition.</x:t>
        </x:r>
      </x:text>
    </x:comment>
    <x:comment ref="B13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probabilities are invented for demonstration and are not predictions. Record your source/date in column E. See Sources and the adjacent definition.</x:t>
        </x:r>
      </x:text>
    </x:comment>
    <x:comment ref="B14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probabilities are invented for demonstration and are not predictions. Record your source/date in column E. See Sources and the adjacent definition.</x:t>
        </x:r>
      </x:text>
    </x:comment>
    <x:comment ref="B15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probabilities are invented for demonstration and are not predictions. Record your source/date in column E. See Sources and the adjacent definition.</x:t>
        </x:r>
      </x:text>
    </x:comment>
    <x:comment ref="B16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probabilities are invented for demonstration and are not predictions. Record your source/date in column E. See Sources and the adjacent definition.</x:t>
        </x:r>
      </x:text>
    </x:comment>
    <x:comment ref="B17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probabilities are invented for demonstration and are not predictions. Record your source/date in column E. See Sources and the adjacent definition.</x:t>
        </x:r>
      </x:text>
    </x:comment>
    <x:comment ref="B18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probabilities are invented for demonstration and are not predictions. Record your source/date in column E. See Sources and the adjacent definition.</x:t>
        </x:r>
      </x:text>
    </x:comment>
    <x:comment ref="B19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probabilities are invented for demonstration and are not predictions. Record your source/date in column E. See Sources and the adjacent definition.</x:t>
        </x:r>
      </x:text>
    </x:comment>
    <x:comment ref="B22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probabilities are invented for demonstration and are not predictions. Record your source/date in column E. See Sources and the adjacent definition.</x:t>
        </x:r>
      </x:text>
    </x:comment>
    <x:comment ref="B23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educational assumption, September 8, 2026; probabilities are invented for demonstration and are not predictions. Record your source/date in column E. See Sources and the adjacent definition.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;[Red]($#,##0.00);&quot;-&quot;"/>
    <x:numFmt numFmtId="201" formatCode="#,##0.00;[Red](#,##0.00);&quot;-&quot;"/>
    <x:numFmt numFmtId="202" formatCode="0.0%;[Red](0.0%);&quot;-&quot;"/>
    <x:numFmt numFmtId="203" formatCode="0.0;[Red](0.0);&quot;-&quot;"/>
  </x:numFmts>
  <x:fonts count="10">
    <x:font>
      <x:sz val="11"/>
      <x:name val="Carlito"/>
    </x:font>
    <x:font>
      <x:sz val="11"/>
      <x:color rgb="FF192C35"/>
      <x:name val="Arial"/>
    </x:font>
    <x:font>
      <x:b/>
      <x:sz val="12"/>
      <x:color rgb="FFFFFFFF"/>
      <x:name val="Arial"/>
    </x:font>
    <x:font>
      <x:b/>
      <x:sz val="11"/>
      <x:color rgb="FF24594F"/>
      <x:name val="Arial"/>
    </x:font>
    <x:font>
      <x:sz val="11"/>
      <x:color rgb="FF0000FF"/>
      <x:name val="Arial"/>
    </x:font>
    <x:font>
      <x:sz val="11"/>
      <x:color rgb="FF000000"/>
      <x:name val="Arial"/>
    </x:font>
    <x:font>
      <x:b/>
      <x:sz val="11"/>
      <x:color rgb="FF192C35"/>
      <x:name val="Arial"/>
    </x:font>
    <x:font>
      <x:b/>
      <x:sz val="11"/>
      <x:color rgb="FF000000"/>
      <x:name val="Arial"/>
    </x:font>
    <x:font>
      <x:b/>
      <x:sz val="11"/>
      <x:color rgb="FFFFFFFF"/>
      <x:name val="Arial"/>
    </x:font>
    <x:font>
      <x:b/>
      <x:sz val="15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334B57"/>
      </x:patternFill>
    </x:fill>
    <x:fill>
      <x:patternFill patternType="solid">
        <x:fgColor rgb="FFE4EFEC"/>
      </x:patternFill>
    </x:fill>
    <x:fill>
      <x:patternFill patternType="solid">
        <x:fgColor rgb="FFFFF4C2"/>
      </x:patternFill>
    </x:fill>
    <x:fill>
      <x:patternFill patternType="solid">
        <x:fgColor rgb="FF174A42"/>
      </x:patternFill>
    </x:fill>
  </x:fills>
  <x:borders count="2">
    <x:border/>
    <x:border/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200" fontId="4" fillId="4" borderId="1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4" fillId="4" borderId="1" xfId="0" applyNumberFormat="1" applyFont="1" applyFill="1" applyBorder="1" applyAlignment="1">
      <x:alignment vertical="center" wrapText="1"/>
    </x:xf>
    <x:xf numFmtId="202" fontId="4" fillId="4" borderId="0" xfId="0" applyNumberFormat="1" applyFont="1" applyFill="1" applyBorder="1" applyAlignment="1">
      <x:alignment vertical="center" wrapText="1"/>
    </x:xf>
    <x:xf numFmtId="202" fontId="4" fillId="4" borderId="1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200" fontId="5" fillId="3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200" fontId="7" fillId="3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 applyAlignment="1">
      <x:alignment vertical="center" wrapText="1"/>
    </x:xf>
    <x:xf numFmtId="202" fontId="5" fillId="3" borderId="0" xfId="0" applyNumberFormat="1" applyFont="1" applyFill="1" applyBorder="1" applyAlignment="1">
      <x:alignment vertical="center" wrapText="1"/>
    </x:xf>
    <x:xf numFmtId="202" fontId="5" fillId="3" borderId="1" xfId="0" applyNumberFormat="1" applyFont="1" applyFill="1" applyBorder="1" applyAlignment="1">
      <x:alignment vertical="center" wrapText="1"/>
    </x:xf>
    <x:xf numFmtId="202" fontId="7" fillId="3" borderId="0" xfId="0" applyNumberFormat="1" applyFont="1" applyFill="1" applyBorder="1" applyAlignment="1">
      <x:alignment vertical="center" wrapText="1"/>
    </x:xf>
    <x:xf numFmtId="202" fontId="7" fillId="3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0" fontId="6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203" fontId="7" fillId="3" borderId="0" xfId="0" applyNumberFormat="1" applyFont="1" applyFill="1" applyBorder="1" applyAlignment="1">
      <x:alignment vertical="center" wrapText="1"/>
    </x:xf>
    <x:xf numFmtId="203" fontId="5" fillId="3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color rgb="FFB91C1C"/>
      </x:font>
    </x:dxf>
    <x:dxf>
      <x:font>
        <x:color rgb="FFB91C1C"/>
      </x:font>
    </x:dxf>
    <x:dxf>
      <x:font>
        <x:color rgb="FFB91C1C"/>
      </x:font>
    </x:dxf>
    <x:dxf>
      <x:font>
        <x:color rgb="FFB91C1C"/>
      </x:font>
    </x:dxf>
    <x:dxf>
      <x:font>
        <x:color rgb="FFB91C1C"/>
      </x:font>
    </x:dxf>
    <x:dxf>
      <x:font>
        <x:color rgb="FFB91C1C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f83e773c942e2" /><Relationship Type="http://schemas.openxmlformats.org/officeDocument/2006/relationships/theme" Target="/xl/theme/theme1.xml" Id="R4692a18b5ef047fc" /><Relationship Type="http://schemas.openxmlformats.org/officeDocument/2006/relationships/sharedStrings" Target="/xl/sharedStrings.xml" Id="Racf46d72776f4091" /><Relationship Type="http://schemas.openxmlformats.org/officeDocument/2006/relationships/worksheet" Target="/xl/worksheets/sheet1.xml" Id="Rce5463461b1e448c" /><Relationship Type="http://schemas.openxmlformats.org/officeDocument/2006/relationships/worksheet" Target="/xl/worksheets/sheet2.xml" Id="Rfb0dd798978b4289" /><Relationship Type="http://schemas.openxmlformats.org/officeDocument/2006/relationships/worksheet" Target="/xl/worksheets/sheet3.xml" Id="R74f25ea5da92430a" /><Relationship Type="http://schemas.openxmlformats.org/officeDocument/2006/relationships/worksheet" Target="/xl/worksheets/sheet4.xml" Id="Rf6f32f3430794d3f" /><Relationship Type="http://schemas.openxmlformats.org/officeDocument/2006/relationships/worksheet" Target="/xl/worksheets/sheet5.xml" Id="Rda2a5d73e39e4025" /><Relationship Type="http://schemas.openxmlformats.org/officeDocument/2006/relationships/worksheet" Target="/xl/worksheets/sheet6.xml" Id="R50800df2b79d46dd" /><Relationship Type="http://schemas.microsoft.com/office/2017/10/relationships/person" Target="/xl/persons/person.xml" Id="R565672478cee40f6" /></Relationships>
</file>

<file path=xl/persons/person.xml><?xml version="1.0" encoding="utf-8"?>
<xltc:personList xmlns:xltc="http://schemas.microsoft.com/office/spreadsheetml/2018/threadedcomments">
  <xltc:person displayName="Provider Path Review" id="{2F696784-8F7B-485F-ADF0-282AE4E0088B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9-08T16:04:46.373" personId="{2F696784-8F7B-485F-ADF0-282AE4E0088B}" id="{EEBE70FD-9030-6DDB-F658-F73C97C006D0}">
    <xltc:text>Unit conversion: 12 months per year. Monthly results are annual averages, not a payroll cash-flow schedule.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B7" dT="2026-09-08T16:04:46.365" personId="{2F696784-8F7B-485F-ADF0-282AE4E0088B}" id="{262E3945-287F-66E5-FDC5-497A7CD89416}">
    <xltc:text>Provider-entered planning assumption. Record your source and verification date in column E. See the neighboring definition and Sources tab; do not double-count an amount already included elsewhere.</xltc:text>
  </xltc:threadedComment>
  <xltc:threadedComment ref="B8" dT="2026-09-08T16:04:46.367" personId="{2F696784-8F7B-485F-ADF0-282AE4E0088B}" id="{FDE06916-BEC7-074B-3216-C9B176472C8D}">
    <xltc:text>Provider-entered planning assumption. Record your source and verification date in column E. See the neighboring definition and Sources tab; do not double-count an amount already included elsewhere.</xltc:text>
  </xltc:threadedComment>
  <xltc:threadedComment ref="B9" dT="2026-09-08T16:04:46.367" personId="{2F696784-8F7B-485F-ADF0-282AE4E0088B}" id="{766DBC93-3C8D-CF67-DA62-8243342E92F9}">
    <xltc:text>Provider-entered planning assumption. Record your source and verification date in column E. See the neighboring definition and Sources tab; do not double-count an amount already included elsewhere.</xltc:text>
  </xltc:threadedComment>
  <xltc:threadedComment ref="B10" dT="2026-09-08T16:04:46.367" personId="{2F696784-8F7B-485F-ADF0-282AE4E0088B}" id="{95315D89-16A1-F3C3-1289-42DCCA755A2A}">
    <xltc:text>Provider-entered planning assumption. Record your source and verification date in column E. See the neighboring definition and Sources tab; do not double-count an amount already included elsewhere.</xltc:text>
  </xltc:threadedComment>
  <xltc:threadedComment ref="B11" dT="2026-09-08T16:04:46.368" personId="{2F696784-8F7B-485F-ADF0-282AE4E0088B}" id="{74958B8C-5436-9D75-D175-CD17B5B19635}">
    <xltc:text>Provider-entered planning assumption. Record your source and verification date in column E. See the neighboring definition and Sources tab; do not double-count an amount already included elsewhere.</xltc:text>
  </xltc:threadedComment>
  <xltc:threadedComment ref="B12" dT="2026-09-08T16:04:46.368" personId="{2F696784-8F7B-485F-ADF0-282AE4E0088B}" id="{822D7A88-D7D2-A4A5-E682-977EDE8C6651}">
    <xltc:text>Provider-entered planning assumption. Record your source and verification date in column E. See the neighboring definition and Sources tab; do not double-count an amount already included elsewhere.</xltc:text>
  </xltc:threadedComment>
  <xltc:threadedComment ref="B13" dT="2026-09-08T16:04:46.368" personId="{2F696784-8F7B-485F-ADF0-282AE4E0088B}" id="{D584309A-5FF0-BEC6-97BE-B9B73F5018C6}">
    <xltc:text>Provider-entered planning assumption. Record your source and verification date in column E. See the neighboring definition and Sources tab; do not double-count an amount already included elsewhere.</xltc:text>
  </xltc:threadedComment>
  <xltc:threadedComment ref="B14" dT="2026-09-08T16:04:46.368" personId="{2F696784-8F7B-485F-ADF0-282AE4E0088B}" id="{EAE92004-097C-1593-E382-94722577A05B}">
    <xltc:text>Provider-entered planning assumption. Record your source and verification date in column E. See the neighboring definition and Sources tab; do not double-count an amount already included elsewhere.</xltc:text>
  </xltc:threadedComment>
  <xltc:threadedComment ref="B15" dT="2026-09-08T16:04:46.368" personId="{2F696784-8F7B-485F-ADF0-282AE4E0088B}" id="{FEE822F8-A040-0704-0ADA-68BF870816B1}">
    <xltc:text>Provider-entered planning assumption. Record your source and verification date in column E. See the neighboring definition and Sources tab; do not double-count an amount already included elsewhere.</xltc:text>
  </xltc:threadedComment>
  <xltc:threadedComment ref="B16" dT="2026-09-08T16:04:46.368" personId="{2F696784-8F7B-485F-ADF0-282AE4E0088B}" id="{0CD72A93-8FE3-D71A-8795-013DCDA1BD6C}">
    <xltc:text>Provider-entered planning assumption. Record your source and verification date in column E. See the neighboring definition and Sources tab; do not double-count an amount already included elsewhere.</xltc:text>
  </xltc:threadedComment>
  <xltc:threadedComment ref="B17" dT="2026-09-08T16:04:46.368" personId="{2F696784-8F7B-485F-ADF0-282AE4E0088B}" id="{A1D350B0-C18D-A145-F598-BC3D56CA229B}">
    <xltc:text>Provider-entered planning assumption. Record your source and verification date in column E. See the neighboring definition and Sources tab; do not double-count an amount already included elsewhere.</xltc:text>
  </xltc:threadedComment>
  <xltc:threadedComment ref="B40" dT="2026-09-08T16:04:46.369" personId="{2F696784-8F7B-485F-ADF0-282AE4E0088B}" id="{EC9E4964-E568-7134-2D86-7FA2E5ED89E1}">
    <xltc:text>Provider-entered planning assumption. Record your source and verification date in column E. See the neighboring definition and Sources tab; do not double-count an amount already included elsewhere.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B7" dT="2026-09-08T16:04:46.369" personId="{2F696784-8F7B-485F-ADF0-282AE4E0088B}" id="{62D5E11C-33A8-FF68-7884-170C87F821F7}">
    <xltc:text>Provider-entered planning assumption, not a predicted outcome. Record your source/date in column E. See Sources and the adjacent definition.</xltc:text>
  </xltc:threadedComment>
  <xltc:threadedComment ref="B8" dT="2026-09-08T16:04:46.369" personId="{2F696784-8F7B-485F-ADF0-282AE4E0088B}" id="{44EBE6F0-9A49-9CD2-9180-731C8565D1A0}">
    <xltc:text>Provider-entered planning assumption, not a predicted outcome. Record your source/date in column E. See Sources and the adjacent definition.</xltc:text>
  </xltc:threadedComment>
  <xltc:threadedComment ref="B9" dT="2026-09-08T16:04:46.369" personId="{2F696784-8F7B-485F-ADF0-282AE4E0088B}" id="{767A8A5A-D16E-5AE3-046F-ED397420C3A0}">
    <xltc:text>Provider-entered planning assumption, not a predicted outcome. Record your source/date in column E. See Sources and the adjacent definition.</xltc:text>
  </xltc:threadedComment>
  <xltc:threadedComment ref="B10" dT="2026-09-08T16:04:46.37" personId="{2F696784-8F7B-485F-ADF0-282AE4E0088B}" id="{33968F80-8C3E-CBED-98C9-7ABC155BF7F2}">
    <xltc:text>Provider-entered planning assumption, not a predicted outcome. Record your source/date in column E. See Sources and the adjacent definition.</xltc:text>
  </xltc:threadedComment>
  <xltc:threadedComment ref="B11" dT="2026-09-08T16:04:46.37" personId="{2F696784-8F7B-485F-ADF0-282AE4E0088B}" id="{DEE1DA12-3F70-BDD3-8806-AA6BF5C7851B}">
    <xltc:text>Provider-entered planning assumption, not a predicted outcome. Record your source/date in column E. See Sources and the adjacent definition.</xltc:text>
  </xltc:threadedComment>
  <xltc:threadedComment ref="B12" dT="2026-09-08T16:04:46.37" personId="{2F696784-8F7B-485F-ADF0-282AE4E0088B}" id="{E2541B8B-3D8E-B4DF-E0AB-A172AD1376A6}">
    <xltc:text>Provider-entered planning assumption, not a predicted outcome. Record your source/date in column E. See Sources and the adjacent definition.</xltc:text>
  </xltc:threadedComment>
  <xltc:threadedComment ref="B13" dT="2026-09-08T16:04:46.37" personId="{2F696784-8F7B-485F-ADF0-282AE4E0088B}" id="{83F2F6CC-5FBD-2209-D217-148F542A84A1}">
    <xltc:text>Provider-entered planning assumption, not a predicted outcome. Record your source/date in column E. See Sources and the adjacent definition.</xltc:text>
  </xltc:threadedComment>
  <xltc:threadedComment ref="B14" dT="2026-09-08T16:04:46.37" personId="{2F696784-8F7B-485F-ADF0-282AE4E0088B}" id="{67CCA707-92CA-9C5E-0259-639C8C721EB2}">
    <xltc:text>Provider-entered planning assumption, not a predicted outcome. Record your source/date in column E. See Sources and the adjacent definition.</xltc:text>
  </xltc:threadedComment>
  <xltc:threadedComment ref="B15" dT="2026-09-08T16:04:46.37" personId="{2F696784-8F7B-485F-ADF0-282AE4E0088B}" id="{3E485D7B-E355-A700-80FA-9906559EF83A}">
    <xltc:text>Provider-entered planning assumption, not a predicted outcome. Record your source/date in column E. See Sources and the adjacent definition.</xltc:text>
  </xltc:threadedComment>
  <xltc:threadedComment ref="B16" dT="2026-09-08T16:04:46.37" personId="{2F696784-8F7B-485F-ADF0-282AE4E0088B}" id="{8B7FFEC6-CB73-2D5F-5137-6B55328B1223}">
    <xltc:text>Provider-entered planning assumption, not a predicted outcome. Record your source/date in column E. See Sources and the adjacent definition.</xltc:text>
  </xltc:threadedComment>
  <xltc:threadedComment ref="B17" dT="2026-09-08T16:04:46.371" personId="{2F696784-8F7B-485F-ADF0-282AE4E0088B}" id="{CEA244A9-F932-997E-A2C3-5AD210798D7B}">
    <xltc:text>Provider-entered planning assumption, not a predicted outcome. Record your source/date in column E. See Sources and the adjacent definition.</xltc:text>
  </xltc:threadedComment>
  <xltc:threadedComment ref="B18" dT="2026-09-08T16:04:46.371" personId="{2F696784-8F7B-485F-ADF0-282AE4E0088B}" id="{E40360DF-2321-5D0E-73C7-7098225FFF5C}">
    <xltc:text>Provider-entered planning assumption, not a predicted outcome. Record your source/date in column E. See Sources and the adjacent definition.</xltc:text>
  </xltc:threadedComment>
  <xltc:threadedComment ref="B19" dT="2026-09-08T16:04:46.371" personId="{2F696784-8F7B-485F-ADF0-282AE4E0088B}" id="{0A40AD9D-B860-F173-339E-2E08815DFB18}">
    <xltc:text>Provider-entered planning assumption, not a predicted outcome. Record your source/date in column E. See Sources and the adjacent definition.</xltc:text>
  </xltc:threadedComment>
  <xltc:threadedComment ref="B22" dT="2026-09-08T16:04:46.371" personId="{2F696784-8F7B-485F-ADF0-282AE4E0088B}" id="{4B81A3DE-75C8-0F25-F6AC-61A6E18F9540}">
    <xltc:text>Provider-entered planning assumption, not a predicted outcome. Record your source/date in column E. See Sources and the adjacent definition.</xltc:text>
  </xltc:threadedComment>
  <xltc:threadedComment ref="B23" dT="2026-09-08T16:04:46.371" personId="{2F696784-8F7B-485F-ADF0-282AE4E0088B}" id="{85FE9404-D56C-3D78-0592-60B57CE60904}">
    <xltc:text>Provider-entered planning assumption, not a predicted outcome. Record your source/date in column E. See Sources and the adjacent definition.</xltc:text>
  </xltc:threadedComment>
</xltc:ThreadedComments>
</file>

<file path=xl/threadedcomments/threadedcomment4.xml><?xml version="1.0" encoding="utf-8"?>
<xltc:ThreadedComments xmlns:xltc="http://schemas.microsoft.com/office/spreadsheetml/2018/threadedcomments">
  <xltc:threadedComment ref="B7" dT="2026-09-08T16:04:46.369" personId="{2F696784-8F7B-485F-ADF0-282AE4E0088B}" id="{B25C3A4B-75AC-5C3C-1E47-6637792538DB}">
    <xltc:text>Fictional educational assumption, September 8, 2026; not a recommended wage or statutory rate. Record your source and verification date in column E. See the neighboring definition and Sources tab; do not double-count an amount already included elsewhere.</xltc:text>
  </xltc:threadedComment>
  <xltc:threadedComment ref="B8" dT="2026-09-08T16:04:46.369" personId="{2F696784-8F7B-485F-ADF0-282AE4E0088B}" id="{DB9B6B48-F304-6679-3415-66CE80A03C55}">
    <xltc:text>Fictional educational assumption, September 8, 2026; not a recommended wage or statutory rate. Record your source and verification date in column E. See the neighboring definition and Sources tab; do not double-count an amount already included elsewhere.</xltc:text>
  </xltc:threadedComment>
  <xltc:threadedComment ref="B9" dT="2026-09-08T16:04:46.369" personId="{2F696784-8F7B-485F-ADF0-282AE4E0088B}" id="{889BF21B-E72C-DF5D-A94C-98C6E4392E06}">
    <xltc:text>Fictional educational assumption, September 8, 2026; not a recommended wage or statutory rate. Record your source and verification date in column E. See the neighboring definition and Sources tab; do not double-count an amount already included elsewhere.</xltc:text>
  </xltc:threadedComment>
  <xltc:threadedComment ref="B10" dT="2026-09-08T16:04:46.369" personId="{2F696784-8F7B-485F-ADF0-282AE4E0088B}" id="{E679BB73-8DAB-02F1-9F87-C6C4C9F58940}">
    <xltc:text>Fictional educational assumption, September 8, 2026; not a recommended wage or statutory rate. Record your source and verification date in column E. See the neighboring definition and Sources tab; do not double-count an amount already included elsewhere.</xltc:text>
  </xltc:threadedComment>
  <xltc:threadedComment ref="B11" dT="2026-09-08T16:04:46.369" personId="{2F696784-8F7B-485F-ADF0-282AE4E0088B}" id="{463E1103-EFB9-9702-2534-870B9611422F}">
    <xltc:text>Fictional educational assumption, September 8, 2026; not a recommended wage or statutory rate. Record your source and verification date in column E. See the neighboring definition and Sources tab; do not double-count an amount already included elsewhere.</xltc:text>
  </xltc:threadedComment>
  <xltc:threadedComment ref="B12" dT="2026-09-08T16:04:46.369" personId="{2F696784-8F7B-485F-ADF0-282AE4E0088B}" id="{2BE7DFE5-1C9A-BEA8-EC41-E34D0A91F8E9}">
    <xltc:text>Fictional educational assumption, September 8, 2026; not a recommended wage or statutory rate. Record your source and verification date in column E. See the neighboring definition and Sources tab; do not double-count an amount already included elsewhere.</xltc:text>
  </xltc:threadedComment>
  <xltc:threadedComment ref="B13" dT="2026-09-08T16:04:46.369" personId="{2F696784-8F7B-485F-ADF0-282AE4E0088B}" id="{63EB2EF2-E368-E17B-4440-983A0853A8D8}">
    <xltc:text>Fictional educational assumption, September 8, 2026; not a recommended wage or statutory rate. Record your source and verification date in column E. See the neighboring definition and Sources tab; do not double-count an amount already included elsewhere.</xltc:text>
  </xltc:threadedComment>
  <xltc:threadedComment ref="B14" dT="2026-09-08T16:04:46.369" personId="{2F696784-8F7B-485F-ADF0-282AE4E0088B}" id="{0C7C959A-F75E-E555-1695-64719C0538AF}">
    <xltc:text>Fictional educational assumption, September 8, 2026; not a recommended wage or statutory rate. Record your source and verification date in column E. See the neighboring definition and Sources tab; do not double-count an amount already included elsewhere.</xltc:text>
  </xltc:threadedComment>
  <xltc:threadedComment ref="B15" dT="2026-09-08T16:04:46.369" personId="{2F696784-8F7B-485F-ADF0-282AE4E0088B}" id="{F2CD53C9-0463-8164-5927-B9CD1A42E62E}">
    <xltc:text>Fictional educational assumption, September 8, 2026; not a recommended wage or statutory rate. Record your source and verification date in column E. See the neighboring definition and Sources tab; do not double-count an amount already included elsewhere.</xltc:text>
  </xltc:threadedComment>
  <xltc:threadedComment ref="B16" dT="2026-09-08T16:04:46.369" personId="{2F696784-8F7B-485F-ADF0-282AE4E0088B}" id="{70706130-A710-9228-8D96-99BB4FEB0EE4}">
    <xltc:text>Fictional educational assumption, September 8, 2026; not a recommended wage or statutory rate. Record your source and verification date in column E. See the neighboring definition and Sources tab; do not double-count an amount already included elsewhere.</xltc:text>
  </xltc:threadedComment>
  <xltc:threadedComment ref="B17" dT="2026-09-08T16:04:46.369" personId="{2F696784-8F7B-485F-ADF0-282AE4E0088B}" id="{8CD24F50-840A-90D4-4266-24DCC56A4C8F}">
    <xltc:text>Fictional educational assumption, September 8, 2026; not a recommended wage or statutory rate. Record your source and verification date in column E. See the neighboring definition and Sources tab; do not double-count an amount already included elsewhere.</xltc:text>
  </xltc:threadedComment>
  <xltc:threadedComment ref="B40" dT="2026-09-08T16:04:46.369" personId="{2F696784-8F7B-485F-ADF0-282AE4E0088B}" id="{21F442E3-7105-E349-0503-90D1CF53593A}">
    <xltc:text>Fictional educational assumption, September 8, 2026; not a recommended wage or statutory rate. Record your source and verification date in column E. See the neighboring definition and Sources tab; do not double-count an amount already included elsewhere.</xltc:text>
  </xltc:threadedComment>
</xltc:ThreadedComments>
</file>

<file path=xl/threadedcomments/threadedcomment5.xml><?xml version="1.0" encoding="utf-8"?>
<xltc:ThreadedComments xmlns:xltc="http://schemas.microsoft.com/office/spreadsheetml/2018/threadedcomments">
  <xltc:threadedComment ref="B7" dT="2026-09-08T16:04:46.372" personId="{2F696784-8F7B-485F-ADF0-282AE4E0088B}" id="{D77145D9-3C13-497D-A4CA-A4C01C48EED8}">
    <xltc:text>Fictional educational assumption, September 8, 2026; probabilities are invented for demonstration and are not predictions. Record your source/date in column E. See Sources and the adjacent definition.</xltc:text>
  </xltc:threadedComment>
  <xltc:threadedComment ref="B8" dT="2026-09-08T16:04:46.372" personId="{2F696784-8F7B-485F-ADF0-282AE4E0088B}" id="{174590FA-99E0-BA71-0A2F-5DA4CF874629}">
    <xltc:text>Fictional educational assumption, September 8, 2026; probabilities are invented for demonstration and are not predictions. Record your source/date in column E. See Sources and the adjacent definition.</xltc:text>
  </xltc:threadedComment>
  <xltc:threadedComment ref="B9" dT="2026-09-08T16:04:46.372" personId="{2F696784-8F7B-485F-ADF0-282AE4E0088B}" id="{477CC2E8-00A2-63C5-E4BD-E1BC12BE4C15}">
    <xltc:text>Fictional educational assumption, September 8, 2026; probabilities are invented for demonstration and are not predictions. Record your source/date in column E. See Sources and the adjacent definition.</xltc:text>
  </xltc:threadedComment>
  <xltc:threadedComment ref="B10" dT="2026-09-08T16:04:46.372" personId="{2F696784-8F7B-485F-ADF0-282AE4E0088B}" id="{C1A9245D-DF20-B7C2-E78D-625B241C0AD7}">
    <xltc:text>Fictional educational assumption, September 8, 2026; probabilities are invented for demonstration and are not predictions. Record your source/date in column E. See Sources and the adjacent definition.</xltc:text>
  </xltc:threadedComment>
  <xltc:threadedComment ref="B11" dT="2026-09-08T16:04:46.372" personId="{2F696784-8F7B-485F-ADF0-282AE4E0088B}" id="{3601685E-43ED-1F7A-FB73-E0E2DE83FEC7}">
    <xltc:text>Fictional educational assumption, September 8, 2026; probabilities are invented for demonstration and are not predictions. Record your source/date in column E. See Sources and the adjacent definition.</xltc:text>
  </xltc:threadedComment>
  <xltc:threadedComment ref="B12" dT="2026-09-08T16:04:46.372" personId="{2F696784-8F7B-485F-ADF0-282AE4E0088B}" id="{B8EF39DD-5ADD-8198-45BD-245D292A0B91}">
    <xltc:text>Fictional educational assumption, September 8, 2026; probabilities are invented for demonstration and are not predictions. Record your source/date in column E. See Sources and the adjacent definition.</xltc:text>
  </xltc:threadedComment>
  <xltc:threadedComment ref="B13" dT="2026-09-08T16:04:46.372" personId="{2F696784-8F7B-485F-ADF0-282AE4E0088B}" id="{36BFE588-3A7F-768D-F104-4B117A1BB6B5}">
    <xltc:text>Fictional educational assumption, September 8, 2026; probabilities are invented for demonstration and are not predictions. Record your source/date in column E. See Sources and the adjacent definition.</xltc:text>
  </xltc:threadedComment>
  <xltc:threadedComment ref="B14" dT="2026-09-08T16:04:46.372" personId="{2F696784-8F7B-485F-ADF0-282AE4E0088B}" id="{3D66BD6D-0F7A-7F83-6614-4C8D55C8F73B}">
    <xltc:text>Fictional educational assumption, September 8, 2026; probabilities are invented for demonstration and are not predictions. Record your source/date in column E. See Sources and the adjacent definition.</xltc:text>
  </xltc:threadedComment>
  <xltc:threadedComment ref="B15" dT="2026-09-08T16:04:46.372" personId="{2F696784-8F7B-485F-ADF0-282AE4E0088B}" id="{07AF5E14-9B71-E00B-970F-F53742052FE7}">
    <xltc:text>Fictional educational assumption, September 8, 2026; probabilities are invented for demonstration and are not predictions. Record your source/date in column E. See Sources and the adjacent definition.</xltc:text>
  </xltc:threadedComment>
  <xltc:threadedComment ref="B16" dT="2026-09-08T16:04:46.372" personId="{2F696784-8F7B-485F-ADF0-282AE4E0088B}" id="{ADB1BF99-BA9C-2753-61F2-D9F2CDB2EAA0}">
    <xltc:text>Fictional educational assumption, September 8, 2026; probabilities are invented for demonstration and are not predictions. Record your source/date in column E. See Sources and the adjacent definition.</xltc:text>
  </xltc:threadedComment>
  <xltc:threadedComment ref="B17" dT="2026-09-08T16:04:46.372" personId="{2F696784-8F7B-485F-ADF0-282AE4E0088B}" id="{3F03AED2-D357-2030-79F7-14013488A547}">
    <xltc:text>Fictional educational assumption, September 8, 2026; probabilities are invented for demonstration and are not predictions. Record your source/date in column E. See Sources and the adjacent definition.</xltc:text>
  </xltc:threadedComment>
  <xltc:threadedComment ref="B18" dT="2026-09-08T16:04:46.373" personId="{2F696784-8F7B-485F-ADF0-282AE4E0088B}" id="{8E027170-E4A9-67E1-E7ED-BB01AF4D46EB}">
    <xltc:text>Fictional educational assumption, September 8, 2026; probabilities are invented for demonstration and are not predictions. Record your source/date in column E. See Sources and the adjacent definition.</xltc:text>
  </xltc:threadedComment>
  <xltc:threadedComment ref="B19" dT="2026-09-08T16:04:46.373" personId="{2F696784-8F7B-485F-ADF0-282AE4E0088B}" id="{3FB3E18C-EB3A-E931-EF54-DE1D8B3E0218}">
    <xltc:text>Fictional educational assumption, September 8, 2026; probabilities are invented for demonstration and are not predictions. Record your source/date in column E. See Sources and the adjacent definition.</xltc:text>
  </xltc:threadedComment>
  <xltc:threadedComment ref="B22" dT="2026-09-08T16:04:46.373" personId="{2F696784-8F7B-485F-ADF0-282AE4E0088B}" id="{D726623F-0C31-30E6-DFA1-8509072864C1}">
    <xltc:text>Fictional educational assumption, September 8, 2026; probabilities are invented for demonstration and are not predictions. Record your source/date in column E. See Sources and the adjacent definition.</xltc:text>
  </xltc:threadedComment>
  <xltc:threadedComment ref="B23" dT="2026-09-08T16:04:46.373" personId="{2F696784-8F7B-485F-ADF0-282AE4E0088B}" id="{7B900AF6-0E75-CF66-FE54-CF53892574FF}">
    <xltc:text>Fictional educational assumption, September 8, 2026; probabilities are invented for demonstration and are not predictions. Record your source/date in column E. See Sources and the adjacent definition.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ea315dcfdd5a406c" /><Relationship Type="http://schemas.openxmlformats.org/officeDocument/2006/relationships/vmlDrawing" Target="/xl/drawings/vmldrawing.vml" Id="Rf4b4fef81ed94329" /><Relationship Type="http://schemas.microsoft.com/office/2017/10/relationships/threadedComment" Target="/xl/threadedcomments/threadedcomment.xml" Id="R3a93622613e9428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526671cbaeb24043" /><Relationship Type="http://schemas.openxmlformats.org/officeDocument/2006/relationships/vmlDrawing" Target="/xl/drawings/vmldrawing2.vml" Id="R33488ffcd45949ed" /><Relationship Type="http://schemas.microsoft.com/office/2017/10/relationships/threadedComment" Target="/xl/threadedcomments/threadedcomment2.xml" Id="R42d2a913a6cb405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3.xml" Id="R6dc9b02653014d00" /><Relationship Type="http://schemas.openxmlformats.org/officeDocument/2006/relationships/vmlDrawing" Target="/xl/drawings/vmldrawing3.vml" Id="R2b5d5778d06a4c8a" /><Relationship Type="http://schemas.microsoft.com/office/2017/10/relationships/threadedComment" Target="/xl/threadedcomments/threadedcomment3.xml" Id="R13f6dd8eb029497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4.xml" Id="Rd986e12d2cdf4638" /><Relationship Type="http://schemas.openxmlformats.org/officeDocument/2006/relationships/vmlDrawing" Target="/xl/drawings/vmldrawing4.vml" Id="R5ffa405bf205492e" /><Relationship Type="http://schemas.microsoft.com/office/2017/10/relationships/threadedComment" Target="/xl/threadedcomments/threadedcomment4.xml" Id="Rd89f6c4da7514be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5.xml" Id="R67da1c0a46fd44ea" /><Relationship Type="http://schemas.openxmlformats.org/officeDocument/2006/relationships/vmlDrawing" Target="/xl/drawings/vmldrawing5.vml" Id="R97e79b2df6014537" /><Relationship Type="http://schemas.microsoft.com/office/2017/10/relationships/threadedComment" Target="/xl/threadedcomments/threadedcomment5.xml" Id="R046b2b86212449b1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/>
  </sheetViews>
  <sheetFormatPr defaultRowHeight="15"/>
  <cols>
    <col min="1" max="1" width="29" hidden="0" customWidth="1"/>
    <col min="2" max="2" width="16" hidden="0" customWidth="1"/>
    <col min="3" max="3" width="16" hidden="0" customWidth="1"/>
    <col min="4" max="4" width="42" hidden="0" customWidth="1"/>
    <col min="5" max="5" width="23" hidden="0" customWidth="1"/>
  </cols>
  <sheetData>
    <row r="1" ht="33" customHeight="1">
      <c r="A1" s="51" t="str">
        <v>Provider Path Assistant Planning Workbook</v>
      </c>
      <c r="B1" s="51"/>
      <c r="C1" s="51"/>
      <c r="D1" s="51"/>
      <c r="E1" s="51"/>
    </row>
    <row r="2" ht="38" customHeight="1">
      <c r="A2" s="4" t="str">
        <v>A companion to your existing business plan. Use the blank planning tabs for your own numbers.</v>
      </c>
      <c r="B2" s="4"/>
      <c r="C2" s="4"/>
      <c r="D2" s="4"/>
      <c r="E2" s="4"/>
    </row>
    <row r="3" ht="25" customHeight="1">
      <c r="A3" s="4"/>
      <c r="B3" s="4"/>
      <c r="C3" s="4"/>
      <c r="D3" s="4"/>
      <c r="E3" s="4"/>
    </row>
    <row r="4" ht="29" customHeight="1">
      <c r="A4" s="50" t="str">
        <v>Choose your starting point</v>
      </c>
      <c r="B4" s="50"/>
      <c r="C4" s="50"/>
      <c r="D4" s="50"/>
      <c r="E4" s="50"/>
    </row>
    <row r="5" ht="25" customHeight="1">
      <c r="A5" s="4"/>
      <c r="B5" s="4"/>
      <c r="C5" s="4"/>
      <c r="D5" s="4"/>
      <c r="E5" s="4"/>
    </row>
    <row r="6" ht="36" customHeight="1">
      <c r="A6" s="12" t="str">
        <v>1. Hiring Budget</v>
      </c>
      <c r="B6" s="4" t="str">
        <v>Price a proposed assistant schedule, including employer costs. Your inputs begin blank.</v>
      </c>
      <c r="C6" s="4"/>
      <c r="D6" s="4"/>
      <c r="E6" s="4"/>
    </row>
    <row r="7" ht="36" customHeight="1">
      <c r="A7" s="12" t="str">
        <v>2. Retention Compare</v>
      </c>
      <c r="B7" s="4" t="str">
        <v>Compare added pay or support with the extra cost of replacing one assistant.</v>
      </c>
      <c r="C7" s="4"/>
      <c r="D7" s="4"/>
      <c r="E7" s="4"/>
    </row>
    <row r="8" ht="36" customHeight="1">
      <c r="A8" s="12" t="str">
        <v>3. Worked examples</v>
      </c>
      <c r="B8" s="4" t="str">
        <v>See the same fictional hiring and retention examples used in the website guides.</v>
      </c>
      <c r="C8" s="4"/>
      <c r="D8" s="4"/>
      <c r="E8" s="4"/>
    </row>
    <row r="9" ht="36" customHeight="1">
      <c r="A9" s="12" t="str">
        <v>4. Sources and notes</v>
      </c>
      <c r="B9" s="4" t="str">
        <v>Check agency guidance. Record the source and date for your own assumptions in column E.</v>
      </c>
      <c r="C9" s="4"/>
      <c r="D9" s="4"/>
      <c r="E9" s="4"/>
    </row>
    <row r="10" ht="36" customHeight="1">
      <c r="A10" s="12" t="str">
        <v>5. Decide and preserve</v>
      </c>
      <c r="B10" s="4" t="str">
        <v>Save a dated scenario. Add an adopted commitment to your existing cash plan once.</v>
      </c>
      <c r="C10" s="4"/>
      <c r="D10" s="4"/>
      <c r="E10" s="4"/>
    </row>
    <row r="11" ht="25" customHeight="1">
      <c r="A11" s="4"/>
      <c r="B11" s="4"/>
      <c r="C11" s="4"/>
      <c r="D11" s="4"/>
      <c r="E11" s="4"/>
    </row>
    <row r="12" ht="29" customHeight="1">
      <c r="A12" s="50" t="str">
        <v>Enter and read the numbers</v>
      </c>
      <c r="B12" s="50"/>
      <c r="C12" s="50"/>
      <c r="D12" s="50"/>
      <c r="E12" s="50"/>
    </row>
    <row r="13" ht="33" customHeight="1">
      <c r="A13" s="4" t="str">
        <v>Yellow cells with blue numbers are editable. Green result cells calculate automatically. Blank inputs are missing; a dash represents a numeric zero.</v>
      </c>
      <c r="B13" s="4"/>
      <c r="C13" s="4"/>
      <c r="D13" s="4"/>
      <c r="E13" s="4"/>
    </row>
    <row r="14" ht="33" customHeight="1">
      <c r="A14" s="4" t="str">
        <v>Use one twelve-month period. Annual cost divided by 12 is an average, not a payday cash forecast.</v>
      </c>
      <c r="B14" s="4"/>
      <c r="C14" s="4"/>
      <c r="D14" s="4"/>
      <c r="E14" s="4"/>
    </row>
    <row r="15" ht="33" customHeight="1">
      <c r="A15" s="4" t="str">
        <v>Available cash is what remains after current costs, owner needs, taxes, debt and reserves, before the proposed hire.</v>
      </c>
      <c r="B15" s="4"/>
      <c r="C15" s="4"/>
      <c r="D15" s="4"/>
      <c r="E15" s="4"/>
    </row>
    <row r="16" ht="33" customHeight="1">
      <c r="A16" s="4" t="str">
        <v>This workbook has no account, payroll, website or external-workbook connection. Save your file to keep your changes.</v>
      </c>
      <c r="B16" s="4"/>
      <c r="C16" s="4"/>
      <c r="D16" s="4"/>
      <c r="E16" s="4"/>
    </row>
    <row r="17" ht="33" customHeight="1">
      <c r="A17" s="4" t="str">
        <v>Use professional guidance for payroll, worker classification, insurance and licensing. These estimates do not authorize a staffing arrangement.</v>
      </c>
      <c r="B17" s="4"/>
      <c r="C17" s="4"/>
      <c r="D17" s="4"/>
      <c r="E17" s="4"/>
    </row>
    <row r="18" ht="33" customHeight="1">
      <c r="A18" s="4" t="str">
        <v>A favorable cost comparison does not replace safe care, required reporting or employment obligations.</v>
      </c>
      <c r="B18" s="4"/>
      <c r="C18" s="4"/>
      <c r="D18" s="4"/>
      <c r="E18" s="4"/>
    </row>
    <row r="19" ht="33" customHeight="1">
      <c r="A19" s="4" t="str">
        <v>Departure probabilities are optional assumptions. Leave both blank if you cannot support them. The workbook does not predict whether an assistant will stay.</v>
      </c>
      <c r="B19" s="4"/>
      <c r="C19" s="4"/>
      <c r="D19" s="4"/>
      <c r="E19" s="4"/>
    </row>
    <row r="20" ht="25" customHeight="1">
      <c r="A20" s="4"/>
      <c r="B20" s="4"/>
      <c r="C20" s="4"/>
      <c r="D20" s="4"/>
      <c r="E20" s="4"/>
    </row>
    <row r="21" ht="29" customHeight="1">
      <c r="A21" s="50" t="str">
        <v>Save and share carefully</v>
      </c>
      <c r="B21" s="50"/>
      <c r="C21" s="50"/>
      <c r="D21" s="50"/>
      <c r="E21" s="50"/>
    </row>
    <row r="22" ht="33" customHeight="1">
      <c r="A22" s="4" t="str">
        <v>Keep child, medical, identity and bank details out of the workbook. Store completed scenarios securely.</v>
      </c>
      <c r="B22" s="4"/>
      <c r="C22" s="4"/>
      <c r="D22" s="4"/>
      <c r="E22" s="4"/>
    </row>
    <row r="23" ht="33" customHeight="1">
      <c r="A23" s="4" t="str">
        <v>One business may customize an authorized copy for its own planning. Do not resell or redistribute the workbook or source templates.</v>
      </c>
      <c r="B23" s="4"/>
      <c r="C23" s="4"/>
      <c r="D23" s="4"/>
      <c r="E23" s="4"/>
    </row>
    <row r="24" ht="33" customHeight="1">
      <c r="A24" s="4" t="str">
        <v>Review your assumptions when hours, pay, enrollment or other costs change. Keep earlier scenarios for comparison.</v>
      </c>
      <c r="B24" s="4"/>
      <c r="C24" s="4"/>
      <c r="D24" s="4"/>
      <c r="E24" s="4"/>
    </row>
    <row r="25" ht="25" customHeight="1">
      <c r="A25" s="4"/>
      <c r="B25" s="4"/>
      <c r="C25" s="4"/>
      <c r="D25" s="4"/>
      <c r="E25" s="4"/>
    </row>
    <row r="26" ht="25" customHeight="1">
      <c r="A26" s="4"/>
      <c r="B26" s="4"/>
      <c r="C26" s="4"/>
      <c r="D26" s="4"/>
      <c r="E26" s="4"/>
    </row>
    <row r="27" ht="25" customHeight="1">
      <c r="A27" s="4" t="str">
        <v>Months in the planning period</v>
      </c>
      <c r="B27" s="4" t="n">
        <v>12</v>
      </c>
      <c r="C27" s="4" t="str">
        <v>months</v>
      </c>
      <c r="D27" s="4" t="str">
        <v>Annual-to-monthly conversion.</v>
      </c>
      <c r="E27" s="4"/>
    </row>
    <row r="28" ht="32" customHeight="1">
      <c r="A28" s="4"/>
      <c r="B28" s="4"/>
      <c r="C28" s="4"/>
      <c r="D28" s="4"/>
      <c r="E28" s="4"/>
    </row>
    <row r="29" ht="32" customHeight="1">
      <c r="A29" s="4"/>
      <c r="B29" s="4"/>
      <c r="C29" s="4"/>
      <c r="D29" s="4"/>
      <c r="E29" s="4"/>
    </row>
    <row r="30" ht="32" customHeight="1">
      <c r="A30" s="4"/>
      <c r="B30" s="4"/>
      <c r="C30" s="4"/>
      <c r="D30" s="4"/>
      <c r="E30" s="4"/>
    </row>
    <row r="31" ht="32" customHeight="1">
      <c r="A31" s="4"/>
      <c r="B31" s="4"/>
      <c r="C31" s="4"/>
      <c r="D31" s="4"/>
      <c r="E31" s="4"/>
    </row>
    <row r="32" ht="32" customHeight="1">
      <c r="A32" s="4"/>
      <c r="B32" s="4"/>
      <c r="C32" s="4"/>
      <c r="D32" s="4"/>
      <c r="E32" s="4"/>
    </row>
    <row r="33" ht="32" customHeight="1">
      <c r="A33" s="4"/>
      <c r="B33" s="4"/>
      <c r="C33" s="4"/>
      <c r="D33" s="4"/>
      <c r="E33" s="4"/>
    </row>
    <row r="34" ht="32" customHeight="1">
      <c r="A34" s="4"/>
      <c r="B34" s="4"/>
      <c r="C34" s="4"/>
      <c r="D34" s="4"/>
      <c r="E34" s="4"/>
    </row>
    <row r="35" ht="32" customHeight="1">
      <c r="A35" s="4"/>
      <c r="B35" s="4"/>
      <c r="C35" s="4"/>
      <c r="D35" s="4"/>
      <c r="E35" s="4"/>
    </row>
    <row r="36" ht="32" customHeight="1">
      <c r="A36" s="4"/>
      <c r="B36" s="4"/>
      <c r="C36" s="4"/>
      <c r="D36" s="4"/>
      <c r="E36" s="4"/>
    </row>
    <row r="37" ht="32" customHeight="1">
      <c r="A37" s="4"/>
      <c r="B37" s="4"/>
      <c r="C37" s="4"/>
      <c r="D37" s="4"/>
      <c r="E37" s="4"/>
    </row>
    <row r="38" ht="32" customHeight="1">
      <c r="A38" s="4"/>
      <c r="B38" s="4"/>
      <c r="C38" s="4"/>
      <c r="D38" s="4"/>
      <c r="E38" s="4"/>
    </row>
    <row r="39" ht="32" customHeight="1">
      <c r="A39" s="4"/>
      <c r="B39" s="4"/>
      <c r="C39" s="4"/>
      <c r="D39" s="4"/>
      <c r="E39" s="4"/>
    </row>
    <row r="40" ht="32" customHeight="1">
      <c r="A40" s="4"/>
      <c r="B40" s="4"/>
      <c r="C40" s="4"/>
      <c r="D40" s="4"/>
      <c r="E40" s="4"/>
    </row>
    <row r="41" ht="32" customHeight="1">
      <c r="A41" s="4"/>
      <c r="B41" s="4"/>
      <c r="C41" s="4"/>
      <c r="D41" s="4"/>
      <c r="E41" s="4"/>
    </row>
    <row r="42" ht="32" customHeight="1">
      <c r="A42" s="4"/>
      <c r="B42" s="4"/>
      <c r="C42" s="4"/>
      <c r="D42" s="4"/>
      <c r="E42" s="4"/>
    </row>
    <row r="43" ht="32" customHeight="1">
      <c r="A43" s="4"/>
      <c r="B43" s="4"/>
      <c r="C43" s="4"/>
      <c r="D43" s="4"/>
      <c r="E43" s="4"/>
    </row>
    <row r="44" ht="32" customHeight="1">
      <c r="A44" s="4"/>
      <c r="B44" s="4"/>
      <c r="C44" s="4"/>
      <c r="D44" s="4"/>
      <c r="E44" s="4"/>
    </row>
    <row r="45" ht="32" customHeight="1">
      <c r="A45" s="4"/>
      <c r="B45" s="4"/>
      <c r="C45" s="4"/>
      <c r="D45" s="4"/>
      <c r="E45" s="4"/>
    </row>
    <row r="46" ht="32" customHeight="1">
      <c r="A46" s="4"/>
      <c r="B46" s="4"/>
      <c r="C46" s="4"/>
      <c r="D46" s="4"/>
      <c r="E46" s="4"/>
    </row>
    <row r="47" ht="32" customHeight="1">
      <c r="A47" s="4"/>
      <c r="B47" s="4"/>
      <c r="C47" s="4"/>
      <c r="D47" s="4"/>
      <c r="E47" s="4"/>
    </row>
    <row r="48" ht="32" customHeight="1">
      <c r="A48" s="4"/>
      <c r="B48" s="4"/>
      <c r="C48" s="4"/>
      <c r="D48" s="4"/>
      <c r="E48" s="4"/>
    </row>
    <row r="49" ht="32" customHeight="1">
      <c r="A49" s="4"/>
      <c r="B49" s="4"/>
      <c r="C49" s="4"/>
      <c r="D49" s="4"/>
      <c r="E49" s="4"/>
    </row>
    <row r="50" ht="32" customHeight="1">
      <c r="A50" s="4"/>
      <c r="B50" s="4"/>
      <c r="C50" s="4"/>
      <c r="D50" s="4"/>
      <c r="E50" s="4"/>
    </row>
    <row r="51" ht="32" customHeight="1">
      <c r="A51" s="4"/>
      <c r="B51" s="4"/>
      <c r="C51" s="4"/>
      <c r="D51" s="4"/>
      <c r="E51" s="4"/>
    </row>
    <row r="52" ht="32" customHeight="1">
      <c r="A52" s="4"/>
      <c r="B52" s="4"/>
      <c r="C52" s="4"/>
      <c r="D52" s="4"/>
      <c r="E52" s="4"/>
    </row>
    <row r="53" ht="32" customHeight="1">
      <c r="A53" s="4"/>
      <c r="B53" s="4"/>
      <c r="C53" s="4"/>
      <c r="D53" s="4"/>
      <c r="E53" s="4"/>
    </row>
    <row r="54" ht="32" customHeight="1">
      <c r="A54" s="4"/>
      <c r="B54" s="4"/>
      <c r="C54" s="4"/>
      <c r="D54" s="4"/>
      <c r="E54" s="4"/>
    </row>
    <row r="55" ht="32" customHeight="1">
      <c r="A55" s="4"/>
      <c r="B55" s="4"/>
      <c r="C55" s="4"/>
      <c r="D55" s="4"/>
      <c r="E55" s="4"/>
    </row>
    <row r="56" ht="32" customHeight="1">
      <c r="A56" s="4"/>
      <c r="B56" s="4"/>
      <c r="C56" s="4"/>
      <c r="D56" s="4"/>
      <c r="E56" s="4"/>
    </row>
    <row r="57" ht="32" customHeight="1">
      <c r="A57" s="4"/>
      <c r="B57" s="4"/>
      <c r="C57" s="4"/>
      <c r="D57" s="4"/>
      <c r="E57" s="4"/>
    </row>
    <row r="58" ht="32" customHeight="1">
      <c r="A58" s="4"/>
      <c r="B58" s="4"/>
      <c r="C58" s="4"/>
      <c r="D58" s="4"/>
      <c r="E58" s="4"/>
    </row>
    <row r="59" ht="32" customHeight="1">
      <c r="A59" s="4"/>
      <c r="B59" s="4"/>
      <c r="C59" s="4"/>
      <c r="D59" s="4"/>
      <c r="E59" s="4"/>
    </row>
    <row r="60" ht="32" customHeight="1">
      <c r="A60" s="4"/>
      <c r="B60" s="4"/>
      <c r="C60" s="4"/>
      <c r="D60" s="4"/>
      <c r="E60" s="4"/>
    </row>
    <row r="61" ht="32" customHeight="1">
      <c r="A61" s="4"/>
      <c r="B61" s="4"/>
      <c r="C61" s="4"/>
      <c r="D61" s="4"/>
      <c r="E61" s="4"/>
    </row>
    <row r="62" ht="32" customHeight="1">
      <c r="A62" s="4"/>
      <c r="B62" s="4"/>
      <c r="C62" s="4"/>
      <c r="D62" s="4"/>
      <c r="E62" s="4"/>
    </row>
    <row r="63" ht="32" customHeight="1">
      <c r="A63" s="4"/>
      <c r="B63" s="4"/>
      <c r="C63" s="4"/>
      <c r="D63" s="4"/>
      <c r="E63" s="4"/>
    </row>
    <row r="64" ht="32" customHeight="1">
      <c r="A64" s="4"/>
      <c r="B64" s="4"/>
      <c r="C64" s="4"/>
      <c r="D64" s="4"/>
      <c r="E64" s="4"/>
    </row>
    <row r="65" ht="32" customHeight="1">
      <c r="A65" s="4"/>
      <c r="B65" s="4"/>
      <c r="C65" s="4"/>
      <c r="D65" s="4"/>
      <c r="E65" s="4"/>
    </row>
  </sheetData>
  <mergeCells>
    <mergeCell ref="A1:E1"/>
    <mergeCell ref="A2:E2"/>
    <mergeCell ref="A4:E4"/>
    <mergeCell ref="B6:E6"/>
    <mergeCell ref="B7:E7"/>
    <mergeCell ref="B8:E8"/>
    <mergeCell ref="B9:E9"/>
    <mergeCell ref="B10:E10"/>
    <mergeCell ref="A12:E12"/>
    <mergeCell ref="A13:E13"/>
    <mergeCell ref="A14:E14"/>
    <mergeCell ref="A15:E15"/>
    <mergeCell ref="A16:E16"/>
    <mergeCell ref="A17:E17"/>
    <mergeCell ref="A18:E18"/>
    <mergeCell ref="A19:E19"/>
    <mergeCell ref="A21:E21"/>
    <mergeCell ref="A22:E22"/>
    <mergeCell ref="A23:E23"/>
    <mergeCell ref="A24:E24"/>
    <mergeCell ref="D27:E27"/>
  </mergeCells>
  <pageMargins left="0.3" right="0.3" top="0.35" bottom="0.35" header="0.15" footer="0.15"/>
  <pageSetup paperSize="1" orientation="landscape" fitToWidth="1" fitToHeight="0" useFirstPageNumber="0"/>
  <legacyDrawing ns1:id="Rf4b4fef81ed94329"/>
</worksheet>
</file>

<file path=xl/worksheets/sheet2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29" hidden="0" customWidth="1"/>
    <col min="2" max="2" width="16" hidden="0" customWidth="1"/>
    <col min="3" max="3" width="16" hidden="0" customWidth="1"/>
    <col min="4" max="4" width="42" hidden="0" customWidth="1"/>
    <col min="5" max="5" width="23" hidden="0" customWidth="1"/>
  </cols>
  <sheetData>
    <row r="1" ht="33" customHeight="1">
      <c r="A1" s="51" t="str">
        <v>Hiring budget: your scenario</v>
      </c>
      <c r="B1" s="51"/>
      <c r="C1" s="51"/>
      <c r="D1" s="51"/>
      <c r="E1" s="51"/>
    </row>
    <row r="2" ht="38" customHeight="1">
      <c r="A2" s="4" t="str">
        <v>Use one twelve-month period. Enter 0 only for a reviewed amount. Add your source and date in column E.</v>
      </c>
      <c r="B2" s="4"/>
      <c r="C2" s="4"/>
      <c r="D2" s="4"/>
      <c r="E2" s="4"/>
    </row>
    <row r="3" ht="25" customHeight="1">
      <c r="A3" s="4"/>
      <c r="B3" s="4"/>
      <c r="C3" s="4"/>
      <c r="D3" s="4"/>
      <c r="E3" s="4"/>
    </row>
    <row r="4" ht="29" customHeight="1">
      <c r="A4" s="50" t="str">
        <v>Pay, employer costs and available cash</v>
      </c>
      <c r="B4" s="50"/>
      <c r="C4" s="50"/>
      <c r="D4" s="50"/>
      <c r="E4" s="50"/>
    </row>
    <row r="5" ht="34" customHeight="1">
      <c r="A5" s="15" t="str">
        <v>Assumption</v>
      </c>
      <c r="B5" s="15" t="str">
        <v>Enter value</v>
      </c>
      <c r="C5" s="15" t="str">
        <v>Units</v>
      </c>
      <c r="D5" s="15" t="str">
        <v>How to use this input</v>
      </c>
      <c r="E5" s="15" t="str">
        <v>Your source / date / note</v>
      </c>
    </row>
    <row r="6" ht="25" customHeight="1">
      <c r="A6" s="4"/>
      <c r="B6" s="4"/>
      <c r="C6" s="4"/>
      <c r="D6" s="4"/>
      <c r="E6" s="4"/>
    </row>
    <row r="7" ht="53" customHeight="1">
      <c r="A7" s="4" t="str">
        <v>Regular paid weeks per year</v>
      </c>
      <c r="B7" s="24"/>
      <c r="C7" s="4" t="str">
        <v>weeks</v>
      </c>
      <c r="D7" s="4" t="str">
        <v>Paid weeks used for the recurring schedule. Use your actual paid schedule, not automatically 52.</v>
      </c>
      <c r="E7" s="4"/>
    </row>
    <row r="8" ht="53" customHeight="1">
      <c r="A8" s="4" t="str">
        <v>Regular paid hours per week</v>
      </c>
      <c r="B8" s="24"/>
      <c r="C8" s="4" t="str">
        <v>hours/week</v>
      </c>
      <c r="D8" s="4" t="str">
        <v>Regular paid hours only (0–40). Review weekly/daily rules; put additional overtime gross pay in B11.</v>
      </c>
      <c r="E8" s="4"/>
    </row>
    <row r="9" ht="53" customHeight="1">
      <c r="A9" s="4" t="str">
        <v>Regular hourly wage</v>
      </c>
      <c r="B9" s="20"/>
      <c r="C9" s="4" t="str">
        <v>$/hour</v>
      </c>
      <c r="D9" s="4" t="str">
        <v>Your proposed lawful wage. A zero wage with paid work is flagged; no minimum wage is selected for you.</v>
      </c>
      <c r="E9" s="4"/>
    </row>
    <row r="10" ht="53" customHeight="1">
      <c r="A10" s="4" t="str">
        <v>Extra regular-paid hours per year</v>
      </c>
      <c r="B10" s="24"/>
      <c r="C10" s="4" t="str">
        <v>hours/year</v>
      </c>
      <c r="D10" s="4" t="str">
        <v>Orientation or meetings NOT already included above. Do not double-count paid leave or weekly hours.</v>
      </c>
      <c r="E10" s="4"/>
    </row>
    <row r="11" ht="53" customHeight="1">
      <c r="A11" s="4" t="str">
        <v>Other annual gross pay</v>
      </c>
      <c r="B11" s="20"/>
      <c r="C11" s="4" t="str">
        <v>$/year</v>
      </c>
      <c r="D11" s="4" t="str">
        <v>Overtime gross pay, bonuses or other pay not counted above. Get the actual calculation; this sheet does not compute payroll.</v>
      </c>
      <c r="E11" s="4"/>
    </row>
    <row r="12" ht="53" customHeight="1">
      <c r="A12" s="4" t="str">
        <v>Estimated employer-cost allowance</v>
      </c>
      <c r="B12" s="26"/>
      <c r="C12" s="4" t="str">
        <v>% of gross pay</v>
      </c>
      <c r="D12" s="4" t="str">
        <v>Budget estimate, not a payroll tax rate. Enter 12% as 12%, not 12.</v>
      </c>
      <c r="E12" s="4"/>
    </row>
    <row r="13" ht="53" customHeight="1">
      <c r="A13" s="4" t="str">
        <v>Other recurring employment costs</v>
      </c>
      <c r="B13" s="20"/>
      <c r="C13" s="4" t="str">
        <v>$/year</v>
      </c>
      <c r="D13" s="4" t="str">
        <v>Employer cash costs outside wages and the allowance: payroll service, benefits or training fees, counted once.</v>
      </c>
      <c r="E13" s="4"/>
    </row>
    <row r="14" ht="53" customHeight="1">
      <c r="A14" s="4" t="str">
        <v>One-time hiring/setup cash costs</v>
      </c>
      <c r="B14" s="20"/>
      <c r="C14" s="4" t="str">
        <v>$ first year</v>
      </c>
      <c r="D14" s="4" t="str">
        <v>Recruitment/setup only. Exclude wages, employer costs or onboarding already entered above.</v>
      </c>
      <c r="E14" s="4"/>
    </row>
    <row r="15" ht="53" customHeight="1">
      <c r="A15" s="4" t="str">
        <v>Additional tuition/other collections</v>
      </c>
      <c r="B15" s="20"/>
      <c r="C15" s="4" t="str">
        <v>$/year</v>
      </c>
      <c r="D15" s="4" t="str">
        <v>Only realistic added collections attributable to a permitted arrangement. No automatic capacity increase.</v>
      </c>
      <c r="E15" s="4"/>
    </row>
    <row r="16" ht="53" customHeight="1">
      <c r="A16" s="4" t="str">
        <v>Added nonstaff costs for that income</v>
      </c>
      <c r="B16" s="20"/>
      <c r="C16" s="4" t="str">
        <v>$/year</v>
      </c>
      <c r="D16" s="4" t="str">
        <v>Nonstaff costs necessary to earn B15. Do not repeat costs already deducted from available cash.</v>
      </c>
      <c r="E16" s="4"/>
    </row>
    <row r="17" ht="53" customHeight="1">
      <c r="A17" s="4" t="str">
        <v>Existing cash available for staffing</v>
      </c>
      <c r="B17" s="20"/>
      <c r="C17" s="4" t="str">
        <v>$/year</v>
      </c>
      <c r="D17" s="4" t="str">
        <v>AFTER current obligations, owner needs and reserves; BEFORE this hire. May be negative. Exclude B15 and B16.</v>
      </c>
      <c r="E17" s="4"/>
    </row>
    <row r="18" ht="25" customHeight="1">
      <c r="A18" s="4"/>
      <c r="B18" s="4"/>
      <c r="C18" s="4"/>
      <c r="D18" s="4"/>
      <c r="E18" s="4"/>
    </row>
    <row r="19" ht="40" customHeight="1">
      <c r="A19" s="4" t="str">
        <v>Prerequisites review</v>
      </c>
      <c r="B19" s="18" t="str">
        <v>Not yet</v>
      </c>
      <c r="C19" s="4" t="str">
        <v>Check lawful pay, role, clearance, approved care, insurance and cash timing. This selector is not approval.</v>
      </c>
      <c r="D19" s="4"/>
      <c r="E19" s="4"/>
    </row>
    <row r="20" ht="40" customHeight="1">
      <c r="A20" s="4" t="str">
        <v>Input status</v>
      </c>
      <c r="B20" s="4" t="str">
        <f>IF(COUNT(B7:B17)&lt;&gt;11,"Enter all 11 inputs; use 0 only after review.",IF(OR(MIN(B7:B16)&lt;0,B7&gt;53,B8&gt;40,B12&gt;1,AND(B9=0,OR(B8&gt;0,B10&gt;0))),"Review invalid, out-of-range or zero-pay inputs.","Ready for planning only"))</f>
        <v>Enter all 11 inputs; use 0 only after review.</v>
      </c>
      <c r="C20" s="4"/>
      <c r="D20" s="4"/>
      <c r="E20" s="4"/>
    </row>
    <row r="21" ht="25" customHeight="1">
      <c r="A21" s="4"/>
      <c r="B21" s="4"/>
      <c r="C21" s="4"/>
      <c r="D21" s="4"/>
      <c r="E21" s="4"/>
    </row>
    <row r="22" ht="29" customHeight="1">
      <c r="A22" s="50" t="str">
        <v>Hiring results</v>
      </c>
      <c r="B22" s="50"/>
      <c r="C22" s="50"/>
      <c r="D22" s="50"/>
      <c r="E22" s="50"/>
    </row>
    <row r="23" ht="36" customHeight="1">
      <c r="A23" s="4" t="str">
        <v>Scheduled gross wages</v>
      </c>
      <c r="B23" s="29" t="str">
        <f>IF($B$20="Ready for planning only",B7*B8*B9,"")</f>
      </c>
      <c r="C23" s="4" t="str">
        <v>$/year</v>
      </c>
      <c r="D23" s="4"/>
      <c r="E23" s="4"/>
    </row>
    <row r="24" ht="36" customHeight="1">
      <c r="A24" s="4" t="str">
        <v>Extra regular-hour gross wages</v>
      </c>
      <c r="B24" s="29" t="str">
        <f>IF($B$20="Ready for planning only",B10*B9,"")</f>
      </c>
      <c r="C24" s="4" t="str">
        <v>$/year</v>
      </c>
      <c r="D24" s="4"/>
      <c r="E24" s="4"/>
    </row>
    <row r="25" ht="36" customHeight="1">
      <c r="A25" s="4" t="str">
        <v>Other gross pay</v>
      </c>
      <c r="B25" s="29" t="str">
        <f>IF($B$20="Ready for planning only",B11,"")</f>
      </c>
      <c r="C25" s="4" t="str">
        <v>$/year</v>
      </c>
      <c r="D25" s="4"/>
      <c r="E25" s="4"/>
    </row>
    <row r="26" ht="36" customHeight="1">
      <c r="A26" s="4" t="str">
        <v>Total estimated gross pay</v>
      </c>
      <c r="B26" s="29" t="str">
        <f>IF($B$20="Ready for planning only",SUM(B23:B25),"")</f>
      </c>
      <c r="C26" s="4" t="str">
        <v>$/year</v>
      </c>
      <c r="D26" s="4"/>
      <c r="E26" s="4"/>
    </row>
    <row r="27" ht="36" customHeight="1">
      <c r="A27" s="4" t="str">
        <v>Estimated employer allowance</v>
      </c>
      <c r="B27" s="29" t="str">
        <f>IF($B$20="Ready for planning only",B26*B12,"")</f>
      </c>
      <c r="C27" s="4" t="str">
        <v>$/year</v>
      </c>
      <c r="D27" s="4"/>
      <c r="E27" s="4"/>
    </row>
    <row r="28" ht="36" customHeight="1">
      <c r="A28" s="4" t="str">
        <v>Other recurring employment costs</v>
      </c>
      <c r="B28" s="29" t="str">
        <f>IF($B$20="Ready for planning only",B13,"")</f>
      </c>
      <c r="C28" s="4" t="str">
        <v>$/year</v>
      </c>
      <c r="D28" s="4"/>
      <c r="E28" s="4"/>
    </row>
    <row r="29" ht="36" customHeight="1">
      <c r="A29" s="32" t="str">
        <v>Recurring annual staffing cost</v>
      </c>
      <c r="B29" s="33" t="str">
        <f>IF($B$20="Ready for planning only",SUM(B26:B28),"")</f>
      </c>
      <c r="C29" s="32" t="str">
        <v>$/year</v>
      </c>
      <c r="D29" s="4" t="str">
        <v>Repeats each year only while these assumptions remain true.</v>
      </c>
      <c r="E29" s="4"/>
    </row>
    <row r="30" ht="36" customHeight="1">
      <c r="A30" s="4" t="str">
        <v>One-time hiring/setup</v>
      </c>
      <c r="B30" s="29" t="str">
        <f>IF($B$20="Ready for planning only",B14,"")</f>
      </c>
      <c r="C30" s="4" t="str">
        <v>$/year</v>
      </c>
      <c r="D30" s="4"/>
      <c r="E30" s="4"/>
    </row>
    <row r="31" ht="36" customHeight="1">
      <c r="A31" s="32" t="str">
        <v>First-year staffing cost</v>
      </c>
      <c r="B31" s="33" t="str">
        <f>IF($B$20="Ready for planning only",SUM(B29:B30),"")</f>
      </c>
      <c r="C31" s="32" t="str">
        <v>$/year</v>
      </c>
      <c r="D31" s="4" t="str">
        <v>Recurring cost plus one-time cash costs.</v>
      </c>
      <c r="E31" s="4"/>
    </row>
    <row r="32" ht="36" customHeight="1">
      <c r="A32" s="4" t="str">
        <v>Added nonstaff contribution</v>
      </c>
      <c r="B32" s="29" t="str">
        <f>IF($B$20="Ready for planning only",B15-B16,"")</f>
      </c>
      <c r="C32" s="4" t="str">
        <v>$/year</v>
      </c>
      <c r="D32" s="4"/>
      <c r="E32" s="4"/>
    </row>
    <row r="33" ht="36" customHeight="1">
      <c r="A33" s="4" t="str">
        <v>Annual amount available for proposal</v>
      </c>
      <c r="B33" s="29" t="str">
        <f>IF($B$20="Ready for planning only",B17+B32,"")</f>
      </c>
      <c r="C33" s="4" t="str">
        <v>$/year</v>
      </c>
      <c r="D33" s="4" t="str">
        <v>Existing available cash + added collections − their added nonstaff costs.</v>
      </c>
      <c r="E33" s="4"/>
    </row>
    <row r="34" ht="36" customHeight="1">
      <c r="A34" s="32" t="str">
        <v>Ongoing annual cushion / (shortfall)</v>
      </c>
      <c r="B34" s="44" t="str">
        <f>IF($B$20="Ready for planning only",B33-B29,"")</f>
      </c>
      <c r="C34" s="32" t="str">
        <v>$/year</v>
      </c>
      <c r="D34" s="4"/>
      <c r="E34" s="4"/>
    </row>
    <row r="35" ht="36" customHeight="1">
      <c r="A35" s="32" t="str">
        <v>First-year cushion / (shortfall)</v>
      </c>
      <c r="B35" s="44" t="str">
        <f>IF($B$20="Ready for planning only",B33-B31,"")</f>
      </c>
      <c r="C35" s="32" t="str">
        <v>$/year</v>
      </c>
      <c r="D35" s="4" t="str">
        <v>Positive does not mean enough cash exists on every payday.</v>
      </c>
      <c r="E35" s="4"/>
    </row>
    <row r="36" ht="36" customHeight="1">
      <c r="A36" s="4" t="str">
        <v>First-year monthly average cost</v>
      </c>
      <c r="B36" s="29" t="str">
        <f>IF($B$20="Ready for planning only",B31/'Start Here'!$B$27,"")</f>
      </c>
      <c r="C36" s="4" t="str">
        <v>$/month avg</v>
      </c>
      <c r="D36" s="4" t="str">
        <v>Average only. Use the existing planner for month-by-month cash timing.</v>
      </c>
      <c r="E36" s="4"/>
    </row>
    <row r="37" ht="25" customHeight="1">
      <c r="A37" s="4"/>
      <c r="B37" s="4"/>
      <c r="C37" s="4"/>
      <c r="D37" s="4"/>
      <c r="E37" s="4"/>
    </row>
    <row r="38" ht="25" customHeight="1">
      <c r="A38" s="4"/>
      <c r="B38" s="4"/>
      <c r="C38" s="4"/>
      <c r="D38" s="4"/>
      <c r="E38" s="4"/>
    </row>
    <row r="39" ht="29" customHeight="1">
      <c r="A39" s="50" t="str">
        <v>Leaner-year check (optional)</v>
      </c>
      <c r="B39" s="50"/>
      <c r="C39" s="50"/>
      <c r="D39" s="50"/>
      <c r="E39" s="50"/>
    </row>
    <row r="40" ht="36" customHeight="1">
      <c r="A40" s="4" t="str">
        <v>Reduction in available annual cash</v>
      </c>
      <c r="B40" s="20"/>
      <c r="C40" s="4" t="str">
        <v>$/year</v>
      </c>
      <c r="D40" s="4" t="str">
        <v>Model lower existing cash or net added income; staffing cost stays unchanged.</v>
      </c>
      <c r="E40" s="4"/>
    </row>
    <row r="41" ht="36" customHeight="1">
      <c r="A41" s="4" t="str">
        <v>Stressed first-year cushion</v>
      </c>
      <c r="B41" s="44" t="str">
        <f>IF(AND(B20="Ready for planning only",ISNUMBER(B40)),IF(B40&gt;=0,B35-B40,""),"")</f>
      </c>
      <c r="C41" s="4" t="str">
        <v>$/year</v>
      </c>
      <c r="D41" s="4"/>
      <c r="E41" s="4"/>
    </row>
    <row r="42" ht="25" customHeight="1">
      <c r="A42" s="4"/>
      <c r="B42" s="4"/>
      <c r="C42" s="4"/>
      <c r="D42" s="4"/>
      <c r="E42" s="4"/>
    </row>
    <row r="43" ht="40" customHeight="1">
      <c r="A43" s="4" t="str">
        <v>Check actual payroll timing and permitted staffing separately. Keep required paid time and known employer costs in the plan.</v>
      </c>
      <c r="B43" s="4"/>
      <c r="C43" s="4"/>
      <c r="D43" s="4"/>
      <c r="E43" s="4"/>
    </row>
    <row r="44" ht="32" customHeight="1">
      <c r="A44" s="4"/>
      <c r="B44" s="4"/>
      <c r="C44" s="4"/>
      <c r="D44" s="4"/>
      <c r="E44" s="4"/>
    </row>
    <row r="45" ht="32" customHeight="1">
      <c r="A45" s="4"/>
      <c r="B45" s="4"/>
      <c r="C45" s="4"/>
      <c r="D45" s="4"/>
      <c r="E45" s="4"/>
    </row>
    <row r="46" ht="32" customHeight="1">
      <c r="A46" s="4"/>
      <c r="B46" s="4"/>
      <c r="C46" s="4"/>
      <c r="D46" s="4"/>
      <c r="E46" s="4"/>
    </row>
    <row r="47" ht="32" customHeight="1">
      <c r="A47" s="4"/>
      <c r="B47" s="4"/>
      <c r="C47" s="4"/>
      <c r="D47" s="4"/>
      <c r="E47" s="4"/>
    </row>
    <row r="48" ht="32" customHeight="1">
      <c r="A48" s="4"/>
      <c r="B48" s="4"/>
      <c r="C48" s="4"/>
      <c r="D48" s="4"/>
      <c r="E48" s="4"/>
    </row>
    <row r="49" ht="32" customHeight="1">
      <c r="A49" s="4"/>
      <c r="B49" s="4"/>
      <c r="C49" s="4"/>
      <c r="D49" s="4"/>
      <c r="E49" s="4"/>
    </row>
    <row r="50" ht="32" customHeight="1">
      <c r="A50" s="4"/>
      <c r="B50" s="4"/>
      <c r="C50" s="4"/>
      <c r="D50" s="4"/>
      <c r="E50" s="4"/>
    </row>
    <row r="51" ht="32" customHeight="1">
      <c r="A51" s="4"/>
      <c r="B51" s="4"/>
      <c r="C51" s="4"/>
      <c r="D51" s="4"/>
      <c r="E51" s="4"/>
    </row>
    <row r="52" ht="32" customHeight="1">
      <c r="A52" s="4"/>
      <c r="B52" s="4"/>
      <c r="C52" s="4"/>
      <c r="D52" s="4"/>
      <c r="E52" s="4"/>
    </row>
    <row r="53" ht="32" customHeight="1">
      <c r="A53" s="4"/>
      <c r="B53" s="4"/>
      <c r="C53" s="4"/>
      <c r="D53" s="4"/>
      <c r="E53" s="4"/>
    </row>
    <row r="54" ht="32" customHeight="1">
      <c r="A54" s="4"/>
      <c r="B54" s="4"/>
      <c r="C54" s="4"/>
      <c r="D54" s="4"/>
      <c r="E54" s="4"/>
    </row>
    <row r="55" ht="32" customHeight="1">
      <c r="A55" s="4"/>
      <c r="B55" s="4"/>
      <c r="C55" s="4"/>
      <c r="D55" s="4"/>
      <c r="E55" s="4"/>
    </row>
    <row r="56" ht="32" customHeight="1">
      <c r="A56" s="4"/>
      <c r="B56" s="4"/>
      <c r="C56" s="4"/>
      <c r="D56" s="4"/>
      <c r="E56" s="4"/>
    </row>
    <row r="57" ht="32" customHeight="1">
      <c r="A57" s="4"/>
      <c r="B57" s="4"/>
      <c r="C57" s="4"/>
      <c r="D57" s="4"/>
      <c r="E57" s="4"/>
    </row>
    <row r="58" ht="32" customHeight="1">
      <c r="A58" s="4"/>
      <c r="B58" s="4"/>
      <c r="C58" s="4"/>
      <c r="D58" s="4"/>
      <c r="E58" s="4"/>
    </row>
    <row r="59" ht="32" customHeight="1">
      <c r="A59" s="4"/>
      <c r="B59" s="4"/>
      <c r="C59" s="4"/>
      <c r="D59" s="4"/>
      <c r="E59" s="4"/>
    </row>
    <row r="60" ht="32" customHeight="1">
      <c r="A60" s="4"/>
      <c r="B60" s="4"/>
      <c r="C60" s="4"/>
      <c r="D60" s="4"/>
      <c r="E60" s="4"/>
    </row>
    <row r="61" ht="32" customHeight="1">
      <c r="A61" s="4"/>
      <c r="B61" s="4"/>
      <c r="C61" s="4"/>
      <c r="D61" s="4"/>
      <c r="E61" s="4"/>
    </row>
    <row r="62" ht="32" customHeight="1">
      <c r="A62" s="4"/>
      <c r="B62" s="4"/>
      <c r="C62" s="4"/>
      <c r="D62" s="4"/>
      <c r="E62" s="4"/>
    </row>
    <row r="63" ht="32" customHeight="1">
      <c r="A63" s="4"/>
      <c r="B63" s="4"/>
      <c r="C63" s="4"/>
      <c r="D63" s="4"/>
      <c r="E63" s="4"/>
    </row>
    <row r="64" ht="32" customHeight="1">
      <c r="A64" s="4"/>
      <c r="B64" s="4"/>
      <c r="C64" s="4"/>
      <c r="D64" s="4"/>
      <c r="E64" s="4"/>
    </row>
    <row r="65" ht="32" customHeight="1">
      <c r="A65" s="4"/>
      <c r="B65" s="4"/>
      <c r="C65" s="4"/>
      <c r="D65" s="4"/>
      <c r="E65" s="4"/>
    </row>
  </sheetData>
  <mergeCells>
    <mergeCell ref="A1:E1"/>
    <mergeCell ref="A2:E2"/>
    <mergeCell ref="A4:E4"/>
    <mergeCell ref="C19:E19"/>
    <mergeCell ref="B20:E20"/>
    <mergeCell ref="A22:E22"/>
    <mergeCell ref="A39:E39"/>
    <mergeCell ref="D40:E40"/>
    <mergeCell ref="A43:E43"/>
  </mergeCells>
  <dataValidations count="1">
    <dataValidation type="list" sqref="B19">
      <formula1>"Not yet,Reviewed separately"</formula1>
    </dataValidation>
  </dataValidations>
  <pageMargins left="0.3" right="0.3" top="0.35" bottom="0.35" header="0.15" footer="0.15"/>
  <pageSetup paperSize="1" orientation="landscape" fitToWidth="1" fitToHeight="0" useFirstPageNumber="0"/>
  <rowBreaks count="1" manualBreakCount="1">
    <brk id="21" min="0" max="16383" man="1"/>
  </rowBreaks>
  <legacyDrawing ns1:id="R33488ffcd45949ed"/>
</worksheet>
</file>

<file path=xl/worksheets/sheet3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29" hidden="0" customWidth="1"/>
    <col min="2" max="2" width="16" hidden="0" customWidth="1"/>
    <col min="3" max="3" width="16" hidden="0" customWidth="1"/>
    <col min="4" max="4" width="42" hidden="0" customWidth="1"/>
    <col min="5" max="5" width="23" hidden="0" customWidth="1"/>
  </cols>
  <sheetData>
    <row r="1" ht="33" customHeight="1">
      <c r="A1" s="51" t="str">
        <v>Retention comparison: your scenario</v>
      </c>
      <c r="B1" s="51"/>
      <c r="C1" s="51"/>
      <c r="D1" s="51"/>
      <c r="E1" s="51"/>
    </row>
    <row r="2" ht="38" customHeight="1">
      <c r="A2" s="4" t="str">
        <v>Use one twelve-month period. Enter 0 only for a reviewed amount. Add your source and date in column E.</v>
      </c>
      <c r="B2" s="4"/>
      <c r="C2" s="4"/>
      <c r="D2" s="4"/>
      <c r="E2" s="4"/>
    </row>
    <row r="3" ht="25" customHeight="1">
      <c r="A3" s="4"/>
      <c r="B3" s="4"/>
      <c r="C3" s="4"/>
      <c r="D3" s="4"/>
      <c r="E3" s="4"/>
    </row>
    <row r="4" ht="29" customHeight="1">
      <c r="A4" s="50" t="str">
        <v>Added pay, replacement costs and owner time</v>
      </c>
      <c r="B4" s="50"/>
      <c r="C4" s="50"/>
      <c r="D4" s="50"/>
      <c r="E4" s="50"/>
    </row>
    <row r="5" ht="34" customHeight="1">
      <c r="A5" s="15" t="str">
        <v>Assumption</v>
      </c>
      <c r="B5" s="15" t="str">
        <v>Enter value</v>
      </c>
      <c r="C5" s="15" t="str">
        <v>Units</v>
      </c>
      <c r="D5" s="15" t="str">
        <v>How to avoid double-counting</v>
      </c>
      <c r="E5" s="15" t="str">
        <v>Your source / date / note</v>
      </c>
    </row>
    <row r="6" ht="25" customHeight="1">
      <c r="A6" s="4"/>
      <c r="B6" s="4"/>
      <c r="C6" s="4"/>
      <c r="D6" s="4"/>
      <c r="E6" s="4"/>
    </row>
    <row r="7" ht="53" customHeight="1">
      <c r="A7" s="4" t="str">
        <v>Hourly raise</v>
      </c>
      <c r="B7" s="20"/>
      <c r="C7" s="4" t="str">
        <v>$/hour</v>
      </c>
      <c r="D7" s="4" t="str">
        <v>Only the additional hourly amount, not the current wage.</v>
      </c>
      <c r="E7" s="4"/>
    </row>
    <row r="8" ht="53" customHeight="1">
      <c r="A8" s="4" t="str">
        <v>Regular paid hours in twelve months</v>
      </c>
      <c r="B8" s="24"/>
      <c r="C8" s="4" t="str">
        <v>hours/year</v>
      </c>
      <c r="D8" s="4" t="str">
        <v>Regular hours receiving the raise. Account for overtime-related increases separately in B9.</v>
      </c>
      <c r="E8" s="4"/>
    </row>
    <row r="9" ht="53" customHeight="1">
      <c r="A9" s="4" t="str">
        <v>Other added gross pay</v>
      </c>
      <c r="B9" s="20"/>
      <c r="C9" s="4" t="str">
        <v>$/year</v>
      </c>
      <c r="D9" s="4" t="str">
        <v>Additional gross pay due to this proposal, not already counted in raise or bonus.</v>
      </c>
      <c r="E9" s="4"/>
    </row>
    <row r="10" ht="53" customHeight="1">
      <c r="A10" s="4" t="str">
        <v>Proposed gross bonus</v>
      </c>
      <c r="B10" s="20"/>
      <c r="C10" s="4" t="str">
        <v>$/year</v>
      </c>
      <c r="D10" s="4" t="str">
        <v>Bonus included in this twelve-month proposal. Check payroll treatment separately.</v>
      </c>
      <c r="E10" s="4"/>
    </row>
    <row r="11" ht="53" customHeight="1">
      <c r="A11" s="4" t="str">
        <v>Employer-cost allowance</v>
      </c>
      <c r="B11" s="26"/>
      <c r="C11" s="4" t="str">
        <v>% of added pay</v>
      </c>
      <c r="D11" s="4" t="str">
        <v>Budget allowance on added gross pay. Enter 12% as 12%, not 12.</v>
      </c>
      <c r="E11" s="4"/>
    </row>
    <row r="12" ht="53" customHeight="1">
      <c r="A12" s="4" t="str">
        <v>Other nonpayroll retention support</v>
      </c>
      <c r="B12" s="20"/>
      <c r="C12" s="4" t="str">
        <v>$/year</v>
      </c>
      <c r="D12" s="4" t="str">
        <v>Additional course fees, support or benefits not already in wages or the allowance.</v>
      </c>
      <c r="E12" s="4"/>
    </row>
    <row r="13" ht="53" customHeight="1">
      <c r="A13" s="4" t="str">
        <v>Recruiting and screening</v>
      </c>
      <c r="B13" s="20"/>
      <c r="C13" s="4" t="str">
        <v>$ per departure</v>
      </c>
      <c r="D13" s="4" t="str">
        <v>Incremental replacement cost only; do not include routine spending that continues regardless.</v>
      </c>
      <c r="E13" s="4"/>
    </row>
    <row r="14" ht="53" customHeight="1">
      <c r="A14" s="4" t="str">
        <v>Incremental paid onboarding</v>
      </c>
      <c r="B14" s="20"/>
      <c r="C14" s="4" t="str">
        <v>$ per departure</v>
      </c>
      <c r="D14" s="4" t="str">
        <v>Extra paid onboarding/overlap and related employer costs, net of ordinary wages already budgeted.</v>
      </c>
      <c r="E14" s="4"/>
    </row>
    <row r="15" ht="53" customHeight="1">
      <c r="A15" s="4" t="str">
        <v>Net extra coverage cash cost</v>
      </c>
      <c r="B15" s="20"/>
      <c r="C15" s="4" t="str">
        <v>$ per departure</v>
      </c>
      <c r="D15" s="4" t="str">
        <v>Additional coverage/overtime after deducting avoided wages. Do not repeat an expense from B14.</v>
      </c>
      <c r="E15" s="4"/>
    </row>
    <row r="16" ht="53" customHeight="1">
      <c r="A16" s="4" t="str">
        <v>Lost contribution after avoided costs</v>
      </c>
      <c r="B16" s="20"/>
      <c r="C16" s="4" t="str">
        <v>$ per departure</v>
      </c>
      <c r="D16" s="4" t="str">
        <v>Lost collections minus avoidable costs. Never count the same lost income again in another field.</v>
      </c>
      <c r="E16" s="4"/>
    </row>
    <row r="17" ht="53" customHeight="1">
      <c r="A17" s="4" t="str">
        <v>Other incremental replacement cash</v>
      </c>
      <c r="B17" s="20"/>
      <c r="C17" s="4" t="str">
        <v>$ per departure</v>
      </c>
      <c r="D17" s="4" t="str">
        <v>Other distinct replacement cash effects. Exclude owner time below and duplicated items.</v>
      </c>
      <c r="E17" s="4"/>
    </row>
    <row r="18" ht="53" customHeight="1">
      <c r="A18" s="4" t="str">
        <v>Uncompensated owner time</v>
      </c>
      <c r="B18" s="24"/>
      <c r="C18" s="4" t="str">
        <v>hours/event</v>
      </c>
      <c r="D18" s="4" t="str">
        <v>Extra unpaid recruiting/coaching hours. Exclude economic effects already in cash or lost contribution.</v>
      </c>
      <c r="E18" s="4"/>
    </row>
    <row r="19" ht="53" customHeight="1">
      <c r="A19" s="4" t="str">
        <v>Planning value of owner time</v>
      </c>
      <c r="B19" s="20"/>
      <c r="C19" s="4" t="str">
        <v>$/hour</v>
      </c>
      <c r="D19" s="4" t="str">
        <v>Your imputed value, not a cash payment or a claim of guaranteed lost revenue.</v>
      </c>
      <c r="E19" s="4"/>
    </row>
    <row r="20" ht="40" customHeight="1">
      <c r="A20" s="4" t="str">
        <v>Required-input status</v>
      </c>
      <c r="B20" s="4" t="str">
        <f>IF(COUNT(B7:B19)&lt;&gt;13,"Enter all 13 inputs; use 0 only after review.",IF(OR(MIN(B7:B19)&lt;0,B11&gt;1),"Review negative inputs or employer allowance above 100%.","Ready for planning only"))</f>
        <v>Enter all 13 inputs; use 0 only after review.</v>
      </c>
      <c r="C20" s="4"/>
      <c r="D20" s="4"/>
      <c r="E20" s="4"/>
    </row>
    <row r="21" ht="29" customHeight="1">
      <c r="A21" s="50" t="str">
        <v>Departure assumptions (optional)</v>
      </c>
      <c r="B21" s="50"/>
      <c r="C21" s="50"/>
      <c r="D21" s="50"/>
      <c r="E21" s="50"/>
    </row>
    <row r="22" ht="40" customHeight="1">
      <c r="A22" s="4" t="str">
        <v>Departure probability WITHOUT proposal</v>
      </c>
      <c r="B22" s="26"/>
      <c r="C22" s="4" t="str">
        <v>probability</v>
      </c>
      <c r="D22" s="4" t="str">
        <v>Your twelve-month assumption for one assistant. Enter 40% as 40%, not 40.</v>
      </c>
      <c r="E22" s="4"/>
    </row>
    <row r="23" ht="40" customHeight="1">
      <c r="A23" s="4" t="str">
        <v>Departure probability WITH proposal</v>
      </c>
      <c r="B23" s="26"/>
      <c r="C23" s="4" t="str">
        <v>probability</v>
      </c>
      <c r="D23" s="4" t="str">
        <v>The same period and assistant. Enter 25% as 25%, not 25.</v>
      </c>
      <c r="E23" s="4"/>
    </row>
    <row r="24" ht="40" customHeight="1">
      <c r="A24" s="4" t="str">
        <v>Optional-input status</v>
      </c>
      <c r="B24" s="4" t="str">
        <f>IF(COUNTA(B22:B23)=0,"No probability forecast entered.",IF(COUNT(B22:B23)&lt;&gt;2,"Enter two numeric probabilities or leave both blank.",IF(OR(MIN(B22:B23)&lt;0,MAX(B22:B23)&gt;1),"Probabilities must be between 0% and 100%.","Assumptions entered; not a prediction.")))</f>
        <v>No probability forecast entered.</v>
      </c>
      <c r="C24" s="4"/>
      <c r="D24" s="4"/>
      <c r="E24" s="4"/>
    </row>
    <row r="25" ht="25" customHeight="1">
      <c r="A25" s="4"/>
      <c r="B25" s="4"/>
      <c r="C25" s="4"/>
      <c r="D25" s="4"/>
      <c r="E25" s="4"/>
    </row>
    <row r="26" ht="29" customHeight="1">
      <c r="A26" s="50" t="str">
        <v>Retention results</v>
      </c>
      <c r="B26" s="50"/>
      <c r="C26" s="50"/>
      <c r="D26" s="50"/>
      <c r="E26" s="50"/>
    </row>
    <row r="27" ht="36" customHeight="1">
      <c r="A27" s="4" t="str">
        <v>Gross cost of hourly raise</v>
      </c>
      <c r="B27" s="29" t="str">
        <f>IF($B$20="Ready for planning only",B7*B8,"")</f>
      </c>
      <c r="C27" s="4" t="str">
        <v>$/year</v>
      </c>
      <c r="D27" s="4"/>
      <c r="E27" s="4"/>
    </row>
    <row r="28" ht="36" customHeight="1">
      <c r="A28" s="4" t="str">
        <v>Other added gross pay + bonus</v>
      </c>
      <c r="B28" s="29" t="str">
        <f>IF($B$20="Ready for planning only",SUM(B9:B10),"")</f>
      </c>
      <c r="C28" s="4" t="str">
        <v>$/year</v>
      </c>
      <c r="D28" s="4"/>
      <c r="E28" s="4"/>
    </row>
    <row r="29" ht="36" customHeight="1">
      <c r="A29" s="4" t="str">
        <v>Total added gross pay</v>
      </c>
      <c r="B29" s="29" t="str">
        <f>IF($B$20="Ready for planning only",SUM(B27:B28),"")</f>
      </c>
      <c r="C29" s="4" t="str">
        <v>$/year</v>
      </c>
      <c r="D29" s="4"/>
      <c r="E29" s="4"/>
    </row>
    <row r="30" ht="36" customHeight="1">
      <c r="A30" s="4" t="str">
        <v>Estimated employer allowance</v>
      </c>
      <c r="B30" s="29" t="str">
        <f>IF($B$20="Ready for planning only",B29*B11,"")</f>
      </c>
      <c r="C30" s="4" t="str">
        <v>$/year</v>
      </c>
      <c r="D30" s="4"/>
      <c r="E30" s="4"/>
    </row>
    <row r="31" ht="36" customHeight="1">
      <c r="A31" s="4" t="str">
        <v>Other retention support</v>
      </c>
      <c r="B31" s="29" t="str">
        <f>IF($B$20="Ready for planning only",B12,"")</f>
      </c>
      <c r="C31" s="4" t="str">
        <v>$/year</v>
      </c>
      <c r="D31" s="4"/>
      <c r="E31" s="4"/>
    </row>
    <row r="32" ht="36" customHeight="1">
      <c r="A32" s="32" t="str">
        <v>Annual retention investment</v>
      </c>
      <c r="B32" s="33" t="str">
        <f>IF($B$20="Ready for planning only",SUM(B29:B31),"")</f>
      </c>
      <c r="C32" s="32" t="str">
        <v>$/year</v>
      </c>
      <c r="D32" s="4" t="str">
        <v>Planned twelve-month commitment whether or not a departure otherwise would occur.</v>
      </c>
      <c r="E32" s="4"/>
    </row>
    <row r="33" ht="36" customHeight="1">
      <c r="A33" s="32" t="str">
        <v>Replacement: incremental cash effects</v>
      </c>
      <c r="B33" s="33" t="str">
        <f>IF($B$20="Ready for planning only",SUM(B13:B17),"")</f>
      </c>
      <c r="C33" s="32" t="str">
        <v>$/event</v>
      </c>
      <c r="D33" s="4" t="str">
        <v>Incremental cash effects for ONE event. No owner-time estimate included.</v>
      </c>
      <c r="E33" s="4"/>
    </row>
    <row r="34" ht="36" customHeight="1">
      <c r="A34" s="4" t="str">
        <v>Unpaid owner-time estimate (separate)</v>
      </c>
      <c r="B34" s="29" t="str">
        <f>IF($B$20="Ready for planning only",B18*B19,"")</f>
      </c>
      <c r="C34" s="4" t="str">
        <v>$/event</v>
      </c>
      <c r="D34" s="4" t="str">
        <v>Not cash. Do not treat as a bill paid or duplicate lost contribution.</v>
      </c>
      <c r="E34" s="4"/>
    </row>
    <row r="35" ht="36" customHeight="1">
      <c r="A35" s="32" t="str">
        <v>Expanded replacement planning cost</v>
      </c>
      <c r="B35" s="33" t="str">
        <f>IF($B$20="Ready for planning only",SUM(B33:B34),"")</f>
      </c>
      <c r="C35" s="32" t="str">
        <v>$/event</v>
      </c>
      <c r="D35" s="4" t="str">
        <v>Cash plus imputed time, shown for context—not used to claim cash savings.</v>
      </c>
      <c r="E35" s="4"/>
    </row>
    <row r="36" ht="36" customHeight="1">
      <c r="A36" s="32" t="str">
        <v>Break-even probability reduction</v>
      </c>
      <c r="B36" s="47" t="str">
        <f>IF(B20="Ready for planning only",IF(B33&gt;0,100*B32/B33,""),"")</f>
      </c>
      <c r="C36" s="32" t="str">
        <v>percentage points</v>
      </c>
      <c r="D36" s="4" t="str">
        <v>100 × annual investment ÷ replacement cash effects. Threshold only, not a forecast.</v>
      </c>
      <c r="E36" s="4"/>
    </row>
    <row r="37" ht="40" customHeight="1">
      <c r="A37" s="4" t="str">
        <v>A zero replacement cash cost has no break-even threshold. A positive threshold may still exceed the starting departure probability.</v>
      </c>
      <c r="B37" s="4"/>
      <c r="C37" s="4"/>
      <c r="D37" s="4"/>
      <c r="E37" s="4"/>
    </row>
    <row r="38" ht="36" customHeight="1">
      <c r="A38" s="4" t="str">
        <v>Assumed departure-probability reduction</v>
      </c>
      <c r="B38" s="48" t="str">
        <f>IF(AND(B20="Ready for planning only",B24="Assumptions entered; not a prediction."),100*(B22-B23),"")</f>
      </c>
      <c r="C38" s="4" t="str">
        <v>percentage points</v>
      </c>
      <c r="D38" s="4" t="str">
        <v>100 × (without-proposal probability − with-proposal probability).</v>
      </c>
      <c r="E38" s="4"/>
    </row>
    <row r="39" ht="36" customHeight="1">
      <c r="A39" s="32" t="str">
        <v>Expected avoided replacement cash</v>
      </c>
      <c r="B39" s="33" t="str">
        <f>IF(ISNUMBER(B38),B38/100*B33,"")</f>
      </c>
      <c r="C39" s="32" t="str">
        <v>$/year</v>
      </c>
      <c r="D39" s="4" t="str">
        <v>Percentage-point reduction ÷ 100 × one-event replacement cash cost.</v>
      </c>
      <c r="E39" s="4"/>
    </row>
    <row r="40" ht="36" customHeight="1">
      <c r="A40" s="32" t="str">
        <v>Net expected CASH comparison</v>
      </c>
      <c r="B40" s="44" t="str">
        <f>IF(ISNUMBER(B39),B39-B32,"")</f>
      </c>
      <c r="C40" s="32" t="str">
        <v>$/year</v>
      </c>
      <c r="D40" s="4" t="str">
        <v>Expected avoided cash minus annual investment. Not a hiring or retention instruction.</v>
      </c>
      <c r="E40" s="4"/>
    </row>
    <row r="41" ht="25" customHeight="1">
      <c r="A41" s="4"/>
      <c r="B41" s="4"/>
      <c r="C41" s="4"/>
      <c r="D41" s="4"/>
      <c r="E41" s="4"/>
    </row>
    <row r="42" ht="40" customHeight="1">
      <c r="A42" s="4" t="str">
        <v>40% minus 25% is 15 percentage points. A threshold above 100 points cannot be reached in this one-event model.</v>
      </c>
      <c r="B42" s="4"/>
      <c r="C42" s="4"/>
      <c r="D42" s="4"/>
      <c r="E42" s="4"/>
    </row>
    <row r="43" ht="40" customHeight="1">
      <c r="A43" s="4" t="str">
        <v>Leave both probabilities blank without a supported assumption. This model uses the full annual commitment and at most one replacement event.</v>
      </c>
      <c r="B43" s="4"/>
      <c r="C43" s="4"/>
      <c r="D43" s="4"/>
      <c r="E43" s="4"/>
    </row>
    <row r="44" ht="40" customHeight="1">
      <c r="A44" s="4" t="str">
        <v>Consider children’s continuity, fairness, safe care and your well-being alongside the cash comparison.</v>
      </c>
      <c r="B44" s="4"/>
      <c r="C44" s="4"/>
      <c r="D44" s="4"/>
      <c r="E44" s="4"/>
    </row>
    <row r="45" ht="32" customHeight="1">
      <c r="A45" s="4"/>
      <c r="B45" s="4"/>
      <c r="C45" s="4"/>
      <c r="D45" s="4"/>
      <c r="E45" s="4"/>
    </row>
    <row r="46" ht="32" customHeight="1">
      <c r="A46" s="4"/>
      <c r="B46" s="4"/>
      <c r="C46" s="4"/>
      <c r="D46" s="4"/>
      <c r="E46" s="4"/>
    </row>
    <row r="47" ht="32" customHeight="1">
      <c r="A47" s="4"/>
      <c r="B47" s="4"/>
      <c r="C47" s="4"/>
      <c r="D47" s="4"/>
      <c r="E47" s="4"/>
    </row>
    <row r="48" ht="32" customHeight="1">
      <c r="A48" s="4"/>
      <c r="B48" s="4"/>
      <c r="C48" s="4"/>
      <c r="D48" s="4"/>
      <c r="E48" s="4"/>
    </row>
    <row r="49" ht="32" customHeight="1">
      <c r="A49" s="4"/>
      <c r="B49" s="4"/>
      <c r="C49" s="4"/>
      <c r="D49" s="4"/>
      <c r="E49" s="4"/>
    </row>
    <row r="50" ht="32" customHeight="1">
      <c r="A50" s="4"/>
      <c r="B50" s="4"/>
      <c r="C50" s="4"/>
      <c r="D50" s="4"/>
      <c r="E50" s="4"/>
    </row>
    <row r="51" ht="32" customHeight="1">
      <c r="A51" s="4"/>
      <c r="B51" s="4"/>
      <c r="C51" s="4"/>
      <c r="D51" s="4"/>
      <c r="E51" s="4"/>
    </row>
    <row r="52" ht="32" customHeight="1">
      <c r="A52" s="4"/>
      <c r="B52" s="4"/>
      <c r="C52" s="4"/>
      <c r="D52" s="4"/>
      <c r="E52" s="4"/>
    </row>
    <row r="53" ht="32" customHeight="1">
      <c r="A53" s="4"/>
      <c r="B53" s="4"/>
      <c r="C53" s="4"/>
      <c r="D53" s="4"/>
      <c r="E53" s="4"/>
    </row>
    <row r="54" ht="32" customHeight="1">
      <c r="A54" s="4"/>
      <c r="B54" s="4"/>
      <c r="C54" s="4"/>
      <c r="D54" s="4"/>
      <c r="E54" s="4"/>
    </row>
    <row r="55" ht="32" customHeight="1">
      <c r="A55" s="4"/>
      <c r="B55" s="4"/>
      <c r="C55" s="4"/>
      <c r="D55" s="4"/>
      <c r="E55" s="4"/>
    </row>
    <row r="56" ht="32" customHeight="1">
      <c r="A56" s="4"/>
      <c r="B56" s="4"/>
      <c r="C56" s="4"/>
      <c r="D56" s="4"/>
      <c r="E56" s="4"/>
    </row>
    <row r="57" ht="32" customHeight="1">
      <c r="A57" s="4"/>
      <c r="B57" s="4"/>
      <c r="C57" s="4"/>
      <c r="D57" s="4"/>
      <c r="E57" s="4"/>
    </row>
    <row r="58" ht="32" customHeight="1">
      <c r="A58" s="4"/>
      <c r="B58" s="4"/>
      <c r="C58" s="4"/>
      <c r="D58" s="4"/>
      <c r="E58" s="4"/>
    </row>
    <row r="59" ht="32" customHeight="1">
      <c r="A59" s="4"/>
      <c r="B59" s="4"/>
      <c r="C59" s="4"/>
      <c r="D59" s="4"/>
      <c r="E59" s="4"/>
    </row>
    <row r="60" ht="32" customHeight="1">
      <c r="A60" s="4"/>
      <c r="B60" s="4"/>
      <c r="C60" s="4"/>
      <c r="D60" s="4"/>
      <c r="E60" s="4"/>
    </row>
    <row r="61" ht="32" customHeight="1">
      <c r="A61" s="4"/>
      <c r="B61" s="4"/>
      <c r="C61" s="4"/>
      <c r="D61" s="4"/>
      <c r="E61" s="4"/>
    </row>
    <row r="62" ht="32" customHeight="1">
      <c r="A62" s="4"/>
      <c r="B62" s="4"/>
      <c r="C62" s="4"/>
      <c r="D62" s="4"/>
      <c r="E62" s="4"/>
    </row>
    <row r="63" ht="32" customHeight="1">
      <c r="A63" s="4"/>
      <c r="B63" s="4"/>
      <c r="C63" s="4"/>
      <c r="D63" s="4"/>
      <c r="E63" s="4"/>
    </row>
    <row r="64" ht="32" customHeight="1">
      <c r="A64" s="4"/>
      <c r="B64" s="4"/>
      <c r="C64" s="4"/>
      <c r="D64" s="4"/>
      <c r="E64" s="4"/>
    </row>
    <row r="65" ht="32" customHeight="1">
      <c r="A65" s="4"/>
      <c r="B65" s="4"/>
      <c r="C65" s="4"/>
      <c r="D65" s="4"/>
      <c r="E65" s="4"/>
    </row>
  </sheetData>
  <mergeCells>
    <mergeCell ref="A1:E1"/>
    <mergeCell ref="A2:E2"/>
    <mergeCell ref="A4:E4"/>
    <mergeCell ref="B20:E20"/>
    <mergeCell ref="A21:E21"/>
    <mergeCell ref="D22:E22"/>
    <mergeCell ref="D23:E23"/>
    <mergeCell ref="B24:E24"/>
    <mergeCell ref="A26:E26"/>
    <mergeCell ref="A37:E37"/>
    <mergeCell ref="A42:E42"/>
    <mergeCell ref="A43:E43"/>
    <mergeCell ref="A44:E44"/>
  </mergeCells>
  <pageMargins left="0.3" right="0.3" top="0.35" bottom="0.35" header="0.15" footer="0.15"/>
  <pageSetup paperSize="1" orientation="landscape" fitToWidth="1" fitToHeight="0" useFirstPageNumber="0"/>
  <rowBreaks count="1" manualBreakCount="1">
    <brk id="25" min="0" max="16383" man="1"/>
  </rowBreaks>
  <legacyDrawing ns1:id="R2b5d5778d06a4c8a"/>
</worksheet>
</file>

<file path=xl/worksheets/sheet4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29" hidden="0" customWidth="1"/>
    <col min="2" max="2" width="16" hidden="0" customWidth="1"/>
    <col min="3" max="3" width="16" hidden="0" customWidth="1"/>
    <col min="4" max="4" width="42" hidden="0" customWidth="1"/>
    <col min="5" max="5" width="23" hidden="0" customWidth="1"/>
  </cols>
  <sheetData>
    <row r="1" ht="33" customHeight="1">
      <c r="A1" s="51" t="str">
        <v>Hiring example: fictional numbers</v>
      </c>
      <c r="B1" s="51"/>
      <c r="C1" s="51"/>
      <c r="D1" s="51"/>
      <c r="E1" s="51"/>
    </row>
    <row r="2" ht="38" customHeight="1">
      <c r="A2" s="4" t="str">
        <v>All example amounts are fictional. Use the blank scenario tab for your own planning.</v>
      </c>
      <c r="B2" s="4"/>
      <c r="C2" s="4"/>
      <c r="D2" s="4"/>
      <c r="E2" s="4"/>
    </row>
    <row r="3" ht="25" customHeight="1">
      <c r="A3" s="4"/>
      <c r="B3" s="4"/>
      <c r="C3" s="4"/>
      <c r="D3" s="4"/>
      <c r="E3" s="4"/>
    </row>
    <row r="4" ht="29" customHeight="1">
      <c r="A4" s="50" t="str">
        <v>Pay, employer costs and available cash</v>
      </c>
      <c r="B4" s="50"/>
      <c r="C4" s="50"/>
      <c r="D4" s="50"/>
      <c r="E4" s="50"/>
    </row>
    <row r="5" ht="34" customHeight="1">
      <c r="A5" s="15" t="str">
        <v>Assumption</v>
      </c>
      <c r="B5" s="15" t="str">
        <v>Enter value</v>
      </c>
      <c r="C5" s="15" t="str">
        <v>Units</v>
      </c>
      <c r="D5" s="15" t="str">
        <v>How to use this input</v>
      </c>
      <c r="E5" s="15" t="str">
        <v>Your source / date / note</v>
      </c>
    </row>
    <row r="6" ht="25" customHeight="1">
      <c r="A6" s="4"/>
      <c r="B6" s="4"/>
      <c r="C6" s="4"/>
      <c r="D6" s="4"/>
      <c r="E6" s="4"/>
    </row>
    <row r="7" ht="53" customHeight="1">
      <c r="A7" s="4" t="str">
        <v>Regular paid weeks per year</v>
      </c>
      <c r="B7" s="24" t="n">
        <v>50</v>
      </c>
      <c r="C7" s="4" t="str">
        <v>weeks</v>
      </c>
      <c r="D7" s="4" t="str">
        <v>Paid weeks used for the recurring schedule. Use your actual paid schedule, not automatically 52.</v>
      </c>
      <c r="E7" s="4" t="str">
        <v>Fictional teaching assumption</v>
      </c>
    </row>
    <row r="8" ht="53" customHeight="1">
      <c r="A8" s="4" t="str">
        <v>Regular paid hours per week</v>
      </c>
      <c r="B8" s="24" t="n">
        <v>20</v>
      </c>
      <c r="C8" s="4" t="str">
        <v>hours/week</v>
      </c>
      <c r="D8" s="4" t="str">
        <v>Regular paid hours only (0–40). Review weekly/daily rules; put additional overtime gross pay in B11.</v>
      </c>
      <c r="E8" s="4" t="str">
        <v>Fictional teaching assumption</v>
      </c>
    </row>
    <row r="9" ht="53" customHeight="1">
      <c r="A9" s="4" t="str">
        <v>Regular hourly wage</v>
      </c>
      <c r="B9" s="20" t="n">
        <v>18</v>
      </c>
      <c r="C9" s="4" t="str">
        <v>$/hour</v>
      </c>
      <c r="D9" s="4" t="str">
        <v>Your proposed lawful wage. A zero wage with paid work is flagged; no minimum wage is selected for you.</v>
      </c>
      <c r="E9" s="4" t="str">
        <v>Fictional teaching assumption</v>
      </c>
    </row>
    <row r="10" ht="53" customHeight="1">
      <c r="A10" s="4" t="str">
        <v>Extra regular-paid hours per year</v>
      </c>
      <c r="B10" s="24" t="n">
        <v>20</v>
      </c>
      <c r="C10" s="4" t="str">
        <v>hours/year</v>
      </c>
      <c r="D10" s="4" t="str">
        <v>Orientation or meetings NOT already included above. Do not double-count paid leave or weekly hours.</v>
      </c>
      <c r="E10" s="4" t="str">
        <v>Fictional teaching assumption</v>
      </c>
    </row>
    <row r="11" ht="53" customHeight="1">
      <c r="A11" s="4" t="str">
        <v>Other annual gross pay</v>
      </c>
      <c r="B11" s="20" t="n">
        <v>0</v>
      </c>
      <c r="C11" s="4" t="str">
        <v>$/year</v>
      </c>
      <c r="D11" s="4" t="str">
        <v>Overtime gross pay, bonuses or other pay not counted above. Get the actual calculation; this sheet does not compute payroll.</v>
      </c>
      <c r="E11" s="4" t="str">
        <v>Fictional teaching assumption</v>
      </c>
    </row>
    <row r="12" ht="53" customHeight="1">
      <c r="A12" s="4" t="str">
        <v>Estimated employer-cost allowance</v>
      </c>
      <c r="B12" s="26" t="n">
        <v>0.12</v>
      </c>
      <c r="C12" s="4" t="str">
        <v>% of gross pay</v>
      </c>
      <c r="D12" s="4" t="str">
        <v>Budget estimate, not a payroll tax rate. Enter 12% as 12%, not 12.</v>
      </c>
      <c r="E12" s="4" t="str">
        <v>Fictional teaching assumption</v>
      </c>
    </row>
    <row r="13" ht="53" customHeight="1">
      <c r="A13" s="4" t="str">
        <v>Other recurring employment costs</v>
      </c>
      <c r="B13" s="20" t="n">
        <v>900</v>
      </c>
      <c r="C13" s="4" t="str">
        <v>$/year</v>
      </c>
      <c r="D13" s="4" t="str">
        <v>Employer cash costs outside wages and the allowance: payroll service, benefits or training fees, counted once.</v>
      </c>
      <c r="E13" s="4" t="str">
        <v>Fictional teaching assumption</v>
      </c>
    </row>
    <row r="14" ht="53" customHeight="1">
      <c r="A14" s="4" t="str">
        <v>One-time hiring/setup cash costs</v>
      </c>
      <c r="B14" s="20" t="n">
        <v>450</v>
      </c>
      <c r="C14" s="4" t="str">
        <v>$ first year</v>
      </c>
      <c r="D14" s="4" t="str">
        <v>Recruitment/setup only. Exclude wages, employer costs or onboarding already entered above.</v>
      </c>
      <c r="E14" s="4" t="str">
        <v>Fictional teaching assumption</v>
      </c>
    </row>
    <row r="15" ht="53" customHeight="1">
      <c r="A15" s="4" t="str">
        <v>Additional tuition/other collections</v>
      </c>
      <c r="B15" s="20" t="n">
        <v>0</v>
      </c>
      <c r="C15" s="4" t="str">
        <v>$/year</v>
      </c>
      <c r="D15" s="4" t="str">
        <v>Only realistic added collections attributable to a permitted arrangement. No automatic capacity increase.</v>
      </c>
      <c r="E15" s="4" t="str">
        <v>Fictional teaching assumption</v>
      </c>
    </row>
    <row r="16" ht="53" customHeight="1">
      <c r="A16" s="4" t="str">
        <v>Added nonstaff costs for that income</v>
      </c>
      <c r="B16" s="20" t="n">
        <v>0</v>
      </c>
      <c r="C16" s="4" t="str">
        <v>$/year</v>
      </c>
      <c r="D16" s="4" t="str">
        <v>Nonstaff costs necessary to earn B15. Do not repeat costs already deducted from available cash.</v>
      </c>
      <c r="E16" s="4" t="str">
        <v>Fictional teaching assumption</v>
      </c>
    </row>
    <row r="17" ht="53" customHeight="1">
      <c r="A17" s="4" t="str">
        <v>Existing cash available for staffing</v>
      </c>
      <c r="B17" s="20" t="n">
        <v>24000</v>
      </c>
      <c r="C17" s="4" t="str">
        <v>$/year</v>
      </c>
      <c r="D17" s="4" t="str">
        <v>AFTER current obligations, owner needs and reserves; BEFORE this hire. May be negative. Exclude B15 and B16.</v>
      </c>
      <c r="E17" s="4" t="str">
        <v>Fictional teaching assumption</v>
      </c>
    </row>
    <row r="18" ht="25" customHeight="1">
      <c r="A18" s="4"/>
      <c r="B18" s="4"/>
      <c r="C18" s="4"/>
      <c r="D18" s="4"/>
      <c r="E18" s="4"/>
    </row>
    <row r="19" ht="40" customHeight="1">
      <c r="A19" s="4" t="str">
        <v>Prerequisites review</v>
      </c>
      <c r="B19" s="18" t="str">
        <v>Not yet</v>
      </c>
      <c r="C19" s="4" t="str">
        <v>Check lawful pay, role, clearance, approved care, insurance and cash timing. This selector is not approval.</v>
      </c>
      <c r="D19" s="4"/>
      <c r="E19" s="4"/>
    </row>
    <row r="20" ht="40" customHeight="1">
      <c r="A20" s="4" t="str">
        <v>Input status</v>
      </c>
      <c r="B20" s="4" t="str">
        <f>IF(COUNT(B7:B17)&lt;&gt;11,"Enter all 11 inputs; use 0 only after review.",IF(OR(MIN(B7:B16)&lt;0,B7&gt;53,B8&gt;40,B12&gt;1,AND(B9=0,OR(B8&gt;0,B10&gt;0))),"Review invalid, out-of-range or zero-pay inputs.","Ready for planning only"))</f>
        <v>Ready for planning only</v>
      </c>
      <c r="C20" s="4"/>
      <c r="D20" s="4"/>
      <c r="E20" s="4"/>
    </row>
    <row r="21" ht="25" customHeight="1">
      <c r="A21" s="4"/>
      <c r="B21" s="4"/>
      <c r="C21" s="4"/>
      <c r="D21" s="4"/>
      <c r="E21" s="4"/>
    </row>
    <row r="22" ht="29" customHeight="1">
      <c r="A22" s="50" t="str">
        <v>Hiring results</v>
      </c>
      <c r="B22" s="50"/>
      <c r="C22" s="50"/>
      <c r="D22" s="50"/>
      <c r="E22" s="50"/>
    </row>
    <row r="23" ht="36" customHeight="1">
      <c r="A23" s="4" t="str">
        <v>Scheduled gross wages</v>
      </c>
      <c r="B23" s="29" t="n">
        <f>IF($B$20="Ready for planning only",B7*B8*B9,"")</f>
        <v>18000</v>
      </c>
      <c r="C23" s="4" t="str">
        <v>$/year</v>
      </c>
      <c r="D23" s="4"/>
      <c r="E23" s="4"/>
    </row>
    <row r="24" ht="36" customHeight="1">
      <c r="A24" s="4" t="str">
        <v>Extra regular-hour gross wages</v>
      </c>
      <c r="B24" s="29" t="n">
        <f>IF($B$20="Ready for planning only",B10*B9,"")</f>
        <v>360</v>
      </c>
      <c r="C24" s="4" t="str">
        <v>$/year</v>
      </c>
      <c r="D24" s="4"/>
      <c r="E24" s="4"/>
    </row>
    <row r="25" ht="36" customHeight="1">
      <c r="A25" s="4" t="str">
        <v>Other gross pay</v>
      </c>
      <c r="B25" s="29" t="n">
        <f>IF($B$20="Ready for planning only",B11,"")</f>
        <v>0</v>
      </c>
      <c r="C25" s="4" t="str">
        <v>$/year</v>
      </c>
      <c r="D25" s="4"/>
      <c r="E25" s="4"/>
    </row>
    <row r="26" ht="36" customHeight="1">
      <c r="A26" s="4" t="str">
        <v>Total estimated gross pay</v>
      </c>
      <c r="B26" s="29" t="n">
        <f>IF($B$20="Ready for planning only",SUM(B23:B25),"")</f>
        <v>18360</v>
      </c>
      <c r="C26" s="4" t="str">
        <v>$/year</v>
      </c>
      <c r="D26" s="4"/>
      <c r="E26" s="4"/>
    </row>
    <row r="27" ht="36" customHeight="1">
      <c r="A27" s="4" t="str">
        <v>Estimated employer allowance</v>
      </c>
      <c r="B27" s="29" t="n">
        <f>IF($B$20="Ready for planning only",B26*B12,"")</f>
        <v>2203.2</v>
      </c>
      <c r="C27" s="4" t="str">
        <v>$/year</v>
      </c>
      <c r="D27" s="4"/>
      <c r="E27" s="4"/>
    </row>
    <row r="28" ht="36" customHeight="1">
      <c r="A28" s="4" t="str">
        <v>Other recurring employment costs</v>
      </c>
      <c r="B28" s="29" t="n">
        <f>IF($B$20="Ready for planning only",B13,"")</f>
        <v>900</v>
      </c>
      <c r="C28" s="4" t="str">
        <v>$/year</v>
      </c>
      <c r="D28" s="4"/>
      <c r="E28" s="4"/>
    </row>
    <row r="29" ht="36" customHeight="1">
      <c r="A29" s="32" t="str">
        <v>Recurring annual staffing cost</v>
      </c>
      <c r="B29" s="33" t="n">
        <f>IF($B$20="Ready for planning only",SUM(B26:B28),"")</f>
        <v>21463.2</v>
      </c>
      <c r="C29" s="32" t="str">
        <v>$/year</v>
      </c>
      <c r="D29" s="4" t="str">
        <v>Repeats each year only while these assumptions remain true.</v>
      </c>
      <c r="E29" s="4"/>
    </row>
    <row r="30" ht="36" customHeight="1">
      <c r="A30" s="4" t="str">
        <v>One-time hiring/setup</v>
      </c>
      <c r="B30" s="29" t="n">
        <f>IF($B$20="Ready for planning only",B14,"")</f>
        <v>450</v>
      </c>
      <c r="C30" s="4" t="str">
        <v>$/year</v>
      </c>
      <c r="D30" s="4"/>
      <c r="E30" s="4"/>
    </row>
    <row r="31" ht="36" customHeight="1">
      <c r="A31" s="32" t="str">
        <v>First-year staffing cost</v>
      </c>
      <c r="B31" s="33" t="n">
        <f>IF($B$20="Ready for planning only",SUM(B29:B30),"")</f>
        <v>21913.2</v>
      </c>
      <c r="C31" s="32" t="str">
        <v>$/year</v>
      </c>
      <c r="D31" s="4" t="str">
        <v>Recurring cost plus one-time cash costs.</v>
      </c>
      <c r="E31" s="4"/>
    </row>
    <row r="32" ht="36" customHeight="1">
      <c r="A32" s="4" t="str">
        <v>Added nonstaff contribution</v>
      </c>
      <c r="B32" s="29" t="n">
        <f>IF($B$20="Ready for planning only",B15-B16,"")</f>
        <v>0</v>
      </c>
      <c r="C32" s="4" t="str">
        <v>$/year</v>
      </c>
      <c r="D32" s="4"/>
      <c r="E32" s="4"/>
    </row>
    <row r="33" ht="36" customHeight="1">
      <c r="A33" s="4" t="str">
        <v>Annual amount available for proposal</v>
      </c>
      <c r="B33" s="29" t="n">
        <f>IF($B$20="Ready for planning only",B17+B32,"")</f>
        <v>24000</v>
      </c>
      <c r="C33" s="4" t="str">
        <v>$/year</v>
      </c>
      <c r="D33" s="4" t="str">
        <v>Existing available cash + added collections − their added nonstaff costs.</v>
      </c>
      <c r="E33" s="4"/>
    </row>
    <row r="34" ht="36" customHeight="1">
      <c r="A34" s="32" t="str">
        <v>Ongoing annual cushion / (shortfall)</v>
      </c>
      <c r="B34" s="44" t="n">
        <f>IF($B$20="Ready for planning only",B33-B29,"")</f>
        <v>2536.7999999999993</v>
      </c>
      <c r="C34" s="32" t="str">
        <v>$/year</v>
      </c>
      <c r="D34" s="4"/>
      <c r="E34" s="4"/>
    </row>
    <row r="35" ht="36" customHeight="1">
      <c r="A35" s="32" t="str">
        <v>First-year cushion / (shortfall)</v>
      </c>
      <c r="B35" s="44" t="n">
        <f>IF($B$20="Ready for planning only",B33-B31,"")</f>
        <v>2086.7999999999993</v>
      </c>
      <c r="C35" s="32" t="str">
        <v>$/year</v>
      </c>
      <c r="D35" s="4" t="str">
        <v>Positive does not mean enough cash exists on every payday.</v>
      </c>
      <c r="E35" s="4"/>
    </row>
    <row r="36" ht="36" customHeight="1">
      <c r="A36" s="4" t="str">
        <v>First-year monthly average cost</v>
      </c>
      <c r="B36" s="29" t="n">
        <f>IF($B$20="Ready for planning only",B31/'Start Here'!$B$27,"")</f>
        <v>1826.1000000000001</v>
      </c>
      <c r="C36" s="4" t="str">
        <v>$/month avg</v>
      </c>
      <c r="D36" s="4" t="str">
        <v>Average only. Use the existing planner for month-by-month cash timing.</v>
      </c>
      <c r="E36" s="4"/>
    </row>
    <row r="37" ht="25" customHeight="1">
      <c r="A37" s="4"/>
      <c r="B37" s="4"/>
      <c r="C37" s="4"/>
      <c r="D37" s="4"/>
      <c r="E37" s="4"/>
    </row>
    <row r="38" ht="25" customHeight="1">
      <c r="A38" s="4"/>
      <c r="B38" s="4"/>
      <c r="C38" s="4"/>
      <c r="D38" s="4"/>
      <c r="E38" s="4"/>
    </row>
    <row r="39" ht="29" customHeight="1">
      <c r="A39" s="50" t="str">
        <v>Leaner-year check (optional)</v>
      </c>
      <c r="B39" s="50"/>
      <c r="C39" s="50"/>
      <c r="D39" s="50"/>
      <c r="E39" s="50"/>
    </row>
    <row r="40" ht="36" customHeight="1">
      <c r="A40" s="4" t="str">
        <v>Reduction in available annual cash</v>
      </c>
      <c r="B40" s="20" t="n">
        <v>3000</v>
      </c>
      <c r="C40" s="4" t="str">
        <v>$/year</v>
      </c>
      <c r="D40" s="4" t="str">
        <v>Model lower existing cash or net added income; staffing cost stays unchanged.</v>
      </c>
      <c r="E40" s="4"/>
    </row>
    <row r="41" ht="36" customHeight="1">
      <c r="A41" s="4" t="str">
        <v>Stressed first-year cushion</v>
      </c>
      <c r="B41" s="44" t="n">
        <f>IF(AND(B20="Ready for planning only",ISNUMBER(B40)),IF(B40&gt;=0,B35-B40,""),"")</f>
        <v>-913.2000000000007</v>
      </c>
      <c r="C41" s="4" t="str">
        <v>$/year</v>
      </c>
      <c r="D41" s="4"/>
      <c r="E41" s="4"/>
    </row>
    <row r="42" ht="25" customHeight="1">
      <c r="A42" s="4"/>
      <c r="B42" s="4"/>
      <c r="C42" s="4"/>
      <c r="D42" s="4"/>
      <c r="E42" s="4"/>
    </row>
    <row r="43" ht="40" customHeight="1">
      <c r="A43" s="4" t="str">
        <v>Check actual payroll timing and permitted staffing separately. Keep required paid time and known employer costs in the plan.</v>
      </c>
      <c r="B43" s="4"/>
      <c r="C43" s="4"/>
      <c r="D43" s="4"/>
      <c r="E43" s="4"/>
    </row>
    <row r="44" ht="32" customHeight="1">
      <c r="A44" s="4"/>
      <c r="B44" s="4"/>
      <c r="C44" s="4"/>
      <c r="D44" s="4"/>
      <c r="E44" s="4"/>
    </row>
    <row r="45" ht="32" customHeight="1">
      <c r="A45" s="4"/>
      <c r="B45" s="4"/>
      <c r="C45" s="4"/>
      <c r="D45" s="4"/>
      <c r="E45" s="4"/>
    </row>
    <row r="46" ht="32" customHeight="1">
      <c r="A46" s="4"/>
      <c r="B46" s="4"/>
      <c r="C46" s="4"/>
      <c r="D46" s="4"/>
      <c r="E46" s="4"/>
    </row>
    <row r="47" ht="32" customHeight="1">
      <c r="A47" s="4"/>
      <c r="B47" s="4"/>
      <c r="C47" s="4"/>
      <c r="D47" s="4"/>
      <c r="E47" s="4"/>
    </row>
    <row r="48" ht="32" customHeight="1">
      <c r="A48" s="4"/>
      <c r="B48" s="4"/>
      <c r="C48" s="4"/>
      <c r="D48" s="4"/>
      <c r="E48" s="4"/>
    </row>
    <row r="49" ht="32" customHeight="1">
      <c r="A49" s="4"/>
      <c r="B49" s="4"/>
      <c r="C49" s="4"/>
      <c r="D49" s="4"/>
      <c r="E49" s="4"/>
    </row>
    <row r="50" ht="32" customHeight="1">
      <c r="A50" s="4"/>
      <c r="B50" s="4"/>
      <c r="C50" s="4"/>
      <c r="D50" s="4"/>
      <c r="E50" s="4"/>
    </row>
    <row r="51" ht="32" customHeight="1">
      <c r="A51" s="4"/>
      <c r="B51" s="4"/>
      <c r="C51" s="4"/>
      <c r="D51" s="4"/>
      <c r="E51" s="4"/>
    </row>
    <row r="52" ht="32" customHeight="1">
      <c r="A52" s="4"/>
      <c r="B52" s="4"/>
      <c r="C52" s="4"/>
      <c r="D52" s="4"/>
      <c r="E52" s="4"/>
    </row>
    <row r="53" ht="32" customHeight="1">
      <c r="A53" s="4"/>
      <c r="B53" s="4"/>
      <c r="C53" s="4"/>
      <c r="D53" s="4"/>
      <c r="E53" s="4"/>
    </row>
    <row r="54" ht="32" customHeight="1">
      <c r="A54" s="4"/>
      <c r="B54" s="4"/>
      <c r="C54" s="4"/>
      <c r="D54" s="4"/>
      <c r="E54" s="4"/>
    </row>
    <row r="55" ht="32" customHeight="1">
      <c r="A55" s="4"/>
      <c r="B55" s="4"/>
      <c r="C55" s="4"/>
      <c r="D55" s="4"/>
      <c r="E55" s="4"/>
    </row>
    <row r="56" ht="32" customHeight="1">
      <c r="A56" s="4"/>
      <c r="B56" s="4"/>
      <c r="C56" s="4"/>
      <c r="D56" s="4"/>
      <c r="E56" s="4"/>
    </row>
    <row r="57" ht="32" customHeight="1">
      <c r="A57" s="4"/>
      <c r="B57" s="4"/>
      <c r="C57" s="4"/>
      <c r="D57" s="4"/>
      <c r="E57" s="4"/>
    </row>
    <row r="58" ht="32" customHeight="1">
      <c r="A58" s="4"/>
      <c r="B58" s="4"/>
      <c r="C58" s="4"/>
      <c r="D58" s="4"/>
      <c r="E58" s="4"/>
    </row>
    <row r="59" ht="32" customHeight="1">
      <c r="A59" s="4"/>
      <c r="B59" s="4"/>
      <c r="C59" s="4"/>
      <c r="D59" s="4"/>
      <c r="E59" s="4"/>
    </row>
    <row r="60" ht="32" customHeight="1">
      <c r="A60" s="4"/>
      <c r="B60" s="4"/>
      <c r="C60" s="4"/>
      <c r="D60" s="4"/>
      <c r="E60" s="4"/>
    </row>
    <row r="61" ht="32" customHeight="1">
      <c r="A61" s="4"/>
      <c r="B61" s="4"/>
      <c r="C61" s="4"/>
      <c r="D61" s="4"/>
      <c r="E61" s="4"/>
    </row>
    <row r="62" ht="32" customHeight="1">
      <c r="A62" s="4"/>
      <c r="B62" s="4"/>
      <c r="C62" s="4"/>
      <c r="D62" s="4"/>
      <c r="E62" s="4"/>
    </row>
    <row r="63" ht="32" customHeight="1">
      <c r="A63" s="4"/>
      <c r="B63" s="4"/>
      <c r="C63" s="4"/>
      <c r="D63" s="4"/>
      <c r="E63" s="4"/>
    </row>
    <row r="64" ht="32" customHeight="1">
      <c r="A64" s="4"/>
      <c r="B64" s="4"/>
      <c r="C64" s="4"/>
      <c r="D64" s="4"/>
      <c r="E64" s="4"/>
    </row>
    <row r="65" ht="32" customHeight="1">
      <c r="A65" s="4"/>
      <c r="B65" s="4"/>
      <c r="C65" s="4"/>
      <c r="D65" s="4"/>
      <c r="E65" s="4"/>
    </row>
  </sheetData>
  <mergeCells>
    <mergeCell ref="A1:E1"/>
    <mergeCell ref="A2:E2"/>
    <mergeCell ref="A4:E4"/>
    <mergeCell ref="C19:E19"/>
    <mergeCell ref="B20:E20"/>
    <mergeCell ref="A22:E22"/>
    <mergeCell ref="A39:E39"/>
    <mergeCell ref="D40:E40"/>
    <mergeCell ref="A43:E43"/>
  </mergeCells>
  <dataValidations count="1">
    <dataValidation type="list" sqref="B19">
      <formula1>"Not yet,Reviewed separately"</formula1>
    </dataValidation>
  </dataValidations>
  <pageMargins left="0.3" right="0.3" top="0.35" bottom="0.35" header="0.15" footer="0.15"/>
  <pageSetup paperSize="1" orientation="landscape" fitToWidth="1" fitToHeight="0" useFirstPageNumber="0"/>
  <rowBreaks count="1" manualBreakCount="1">
    <brk id="21" min="0" max="16383" man="1"/>
  </rowBreaks>
  <legacyDrawing ns1:id="R5ffa405bf205492e"/>
</worksheet>
</file>

<file path=xl/worksheets/sheet5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29" hidden="0" customWidth="1"/>
    <col min="2" max="2" width="16" hidden="0" customWidth="1"/>
    <col min="3" max="3" width="16" hidden="0" customWidth="1"/>
    <col min="4" max="4" width="42" hidden="0" customWidth="1"/>
    <col min="5" max="5" width="23" hidden="0" customWidth="1"/>
  </cols>
  <sheetData>
    <row r="1" ht="33" customHeight="1">
      <c r="A1" s="51" t="str">
        <v>Retention example: fictional numbers</v>
      </c>
      <c r="B1" s="51"/>
      <c r="C1" s="51"/>
      <c r="D1" s="51"/>
      <c r="E1" s="51"/>
    </row>
    <row r="2" ht="38" customHeight="1">
      <c r="A2" s="4" t="str">
        <v>All example amounts are fictional. Use the blank scenario tab for your own planning.</v>
      </c>
      <c r="B2" s="4"/>
      <c r="C2" s="4"/>
      <c r="D2" s="4"/>
      <c r="E2" s="4"/>
    </row>
    <row r="3" ht="25" customHeight="1">
      <c r="A3" s="4"/>
      <c r="B3" s="4"/>
      <c r="C3" s="4"/>
      <c r="D3" s="4"/>
      <c r="E3" s="4"/>
    </row>
    <row r="4" ht="29" customHeight="1">
      <c r="A4" s="50" t="str">
        <v>Added pay, replacement costs and owner time</v>
      </c>
      <c r="B4" s="50"/>
      <c r="C4" s="50"/>
      <c r="D4" s="50"/>
      <c r="E4" s="50"/>
    </row>
    <row r="5" ht="34" customHeight="1">
      <c r="A5" s="15" t="str">
        <v>Assumption</v>
      </c>
      <c r="B5" s="15" t="str">
        <v>Enter value</v>
      </c>
      <c r="C5" s="15" t="str">
        <v>Units</v>
      </c>
      <c r="D5" s="15" t="str">
        <v>How to avoid double-counting</v>
      </c>
      <c r="E5" s="15" t="str">
        <v>Your source / date / note</v>
      </c>
    </row>
    <row r="6" ht="25" customHeight="1">
      <c r="A6" s="4"/>
      <c r="B6" s="4"/>
      <c r="C6" s="4"/>
      <c r="D6" s="4"/>
      <c r="E6" s="4"/>
    </row>
    <row r="7" ht="53" customHeight="1">
      <c r="A7" s="4" t="str">
        <v>Hourly raise</v>
      </c>
      <c r="B7" s="20" t="n">
        <v>1</v>
      </c>
      <c r="C7" s="4" t="str">
        <v>$/hour</v>
      </c>
      <c r="D7" s="4" t="str">
        <v>Only the additional hourly amount, not the current wage.</v>
      </c>
      <c r="E7" s="4" t="str">
        <v>Fictional teaching assumption</v>
      </c>
    </row>
    <row r="8" ht="53" customHeight="1">
      <c r="A8" s="4" t="str">
        <v>Regular paid hours in twelve months</v>
      </c>
      <c r="B8" s="24" t="n">
        <v>1250</v>
      </c>
      <c r="C8" s="4" t="str">
        <v>hours/year</v>
      </c>
      <c r="D8" s="4" t="str">
        <v>Regular hours receiving the raise. Account for overtime-related increases separately in B9.</v>
      </c>
      <c r="E8" s="4" t="str">
        <v>Fictional teaching assumption</v>
      </c>
    </row>
    <row r="9" ht="53" customHeight="1">
      <c r="A9" s="4" t="str">
        <v>Other added gross pay</v>
      </c>
      <c r="B9" s="20" t="n">
        <v>0</v>
      </c>
      <c r="C9" s="4" t="str">
        <v>$/year</v>
      </c>
      <c r="D9" s="4" t="str">
        <v>Additional gross pay due to this proposal, not already counted in raise or bonus.</v>
      </c>
      <c r="E9" s="4" t="str">
        <v>Fictional teaching assumption</v>
      </c>
    </row>
    <row r="10" ht="53" customHeight="1">
      <c r="A10" s="4" t="str">
        <v>Proposed gross bonus</v>
      </c>
      <c r="B10" s="20" t="n">
        <v>0</v>
      </c>
      <c r="C10" s="4" t="str">
        <v>$/year</v>
      </c>
      <c r="D10" s="4" t="str">
        <v>Bonus included in this twelve-month proposal. Check payroll treatment separately.</v>
      </c>
      <c r="E10" s="4" t="str">
        <v>Fictional teaching assumption</v>
      </c>
    </row>
    <row r="11" ht="53" customHeight="1">
      <c r="A11" s="4" t="str">
        <v>Employer-cost allowance</v>
      </c>
      <c r="B11" s="26" t="n">
        <v>0.12</v>
      </c>
      <c r="C11" s="4" t="str">
        <v>% of added pay</v>
      </c>
      <c r="D11" s="4" t="str">
        <v>Budget allowance on added gross pay. Enter 12% as 12%, not 12.</v>
      </c>
      <c r="E11" s="4" t="str">
        <v>Fictional teaching assumption</v>
      </c>
    </row>
    <row r="12" ht="53" customHeight="1">
      <c r="A12" s="4" t="str">
        <v>Other nonpayroll retention support</v>
      </c>
      <c r="B12" s="20" t="n">
        <v>250</v>
      </c>
      <c r="C12" s="4" t="str">
        <v>$/year</v>
      </c>
      <c r="D12" s="4" t="str">
        <v>Additional course fees, support or benefits not already in wages or the allowance.</v>
      </c>
      <c r="E12" s="4" t="str">
        <v>Fictional teaching assumption</v>
      </c>
    </row>
    <row r="13" ht="53" customHeight="1">
      <c r="A13" s="4" t="str">
        <v>Recruiting and screening</v>
      </c>
      <c r="B13" s="20" t="n">
        <v>150</v>
      </c>
      <c r="C13" s="4" t="str">
        <v>$ per departure</v>
      </c>
      <c r="D13" s="4" t="str">
        <v>Incremental replacement cost only; do not include routine spending that continues regardless.</v>
      </c>
      <c r="E13" s="4" t="str">
        <v>Fictional teaching assumption</v>
      </c>
    </row>
    <row r="14" ht="53" customHeight="1">
      <c r="A14" s="4" t="str">
        <v>Incremental paid onboarding</v>
      </c>
      <c r="B14" s="20" t="n">
        <v>700</v>
      </c>
      <c r="C14" s="4" t="str">
        <v>$ per departure</v>
      </c>
      <c r="D14" s="4" t="str">
        <v>Extra paid onboarding/overlap and related employer costs, net of ordinary wages already budgeted.</v>
      </c>
      <c r="E14" s="4" t="str">
        <v>Fictional teaching assumption</v>
      </c>
    </row>
    <row r="15" ht="53" customHeight="1">
      <c r="A15" s="4" t="str">
        <v>Net extra coverage cash cost</v>
      </c>
      <c r="B15" s="20" t="n">
        <v>450</v>
      </c>
      <c r="C15" s="4" t="str">
        <v>$ per departure</v>
      </c>
      <c r="D15" s="4" t="str">
        <v>Additional coverage/overtime after deducting avoided wages. Do not repeat an expense from B14.</v>
      </c>
      <c r="E15" s="4" t="str">
        <v>Fictional teaching assumption</v>
      </c>
    </row>
    <row r="16" ht="53" customHeight="1">
      <c r="A16" s="4" t="str">
        <v>Lost contribution after avoided costs</v>
      </c>
      <c r="B16" s="20" t="n">
        <v>450</v>
      </c>
      <c r="C16" s="4" t="str">
        <v>$ per departure</v>
      </c>
      <c r="D16" s="4" t="str">
        <v>Lost collections minus avoidable costs. Never count the same lost income again in another field.</v>
      </c>
      <c r="E16" s="4" t="str">
        <v>Fictional teaching assumption</v>
      </c>
    </row>
    <row r="17" ht="53" customHeight="1">
      <c r="A17" s="4" t="str">
        <v>Other incremental replacement cash</v>
      </c>
      <c r="B17" s="20" t="n">
        <v>50</v>
      </c>
      <c r="C17" s="4" t="str">
        <v>$ per departure</v>
      </c>
      <c r="D17" s="4" t="str">
        <v>Other distinct replacement cash effects. Exclude owner time below and duplicated items.</v>
      </c>
      <c r="E17" s="4" t="str">
        <v>Fictional teaching assumption</v>
      </c>
    </row>
    <row r="18" ht="53" customHeight="1">
      <c r="A18" s="4" t="str">
        <v>Uncompensated owner time</v>
      </c>
      <c r="B18" s="24" t="n">
        <v>12</v>
      </c>
      <c r="C18" s="4" t="str">
        <v>hours/event</v>
      </c>
      <c r="D18" s="4" t="str">
        <v>Extra unpaid recruiting/coaching hours. Exclude economic effects already in cash or lost contribution.</v>
      </c>
      <c r="E18" s="4" t="str">
        <v>Fictional teaching assumption</v>
      </c>
    </row>
    <row r="19" ht="53" customHeight="1">
      <c r="A19" s="4" t="str">
        <v>Planning value of owner time</v>
      </c>
      <c r="B19" s="20" t="n">
        <v>25</v>
      </c>
      <c r="C19" s="4" t="str">
        <v>$/hour</v>
      </c>
      <c r="D19" s="4" t="str">
        <v>Your imputed value, not a cash payment or a claim of guaranteed lost revenue.</v>
      </c>
      <c r="E19" s="4" t="str">
        <v>Fictional teaching assumption</v>
      </c>
    </row>
    <row r="20" ht="40" customHeight="1">
      <c r="A20" s="4" t="str">
        <v>Required-input status</v>
      </c>
      <c r="B20" s="4" t="str">
        <f>IF(COUNT(B7:B19)&lt;&gt;13,"Enter all 13 inputs; use 0 only after review.",IF(OR(MIN(B7:B19)&lt;0,B11&gt;1),"Review negative inputs or employer allowance above 100%.","Ready for planning only"))</f>
        <v>Ready for planning only</v>
      </c>
      <c r="C20" s="4"/>
      <c r="D20" s="4"/>
      <c r="E20" s="4"/>
    </row>
    <row r="21" ht="29" customHeight="1">
      <c r="A21" s="50" t="str">
        <v>Departure assumptions (optional)</v>
      </c>
      <c r="B21" s="50"/>
      <c r="C21" s="50"/>
      <c r="D21" s="50"/>
      <c r="E21" s="50"/>
    </row>
    <row r="22" ht="40" customHeight="1">
      <c r="A22" s="4" t="str">
        <v>Departure probability WITHOUT proposal</v>
      </c>
      <c r="B22" s="26" t="n">
        <v>0.4</v>
      </c>
      <c r="C22" s="4" t="str">
        <v>probability</v>
      </c>
      <c r="D22" s="4" t="str">
        <v>Your twelve-month assumption for one assistant. Enter 40% as 40%, not 40.</v>
      </c>
      <c r="E22" s="4"/>
    </row>
    <row r="23" ht="40" customHeight="1">
      <c r="A23" s="4" t="str">
        <v>Departure probability WITH proposal</v>
      </c>
      <c r="B23" s="26" t="n">
        <v>0.25</v>
      </c>
      <c r="C23" s="4" t="str">
        <v>probability</v>
      </c>
      <c r="D23" s="4" t="str">
        <v>The same period and assistant. Enter 25% as 25%, not 25.</v>
      </c>
      <c r="E23" s="4"/>
    </row>
    <row r="24" ht="40" customHeight="1">
      <c r="A24" s="4" t="str">
        <v>Optional-input status</v>
      </c>
      <c r="B24" s="4" t="str">
        <f>IF(COUNTA(B22:B23)=0,"No probability forecast entered.",IF(COUNT(B22:B23)&lt;&gt;2,"Enter two numeric probabilities or leave both blank.",IF(OR(MIN(B22:B23)&lt;0,MAX(B22:B23)&gt;1),"Probabilities must be between 0% and 100%.","Assumptions entered; not a prediction.")))</f>
        <v>Assumptions entered; not a prediction.</v>
      </c>
      <c r="C24" s="4"/>
      <c r="D24" s="4"/>
      <c r="E24" s="4"/>
    </row>
    <row r="25" ht="25" customHeight="1">
      <c r="A25" s="4"/>
      <c r="B25" s="4"/>
      <c r="C25" s="4"/>
      <c r="D25" s="4"/>
      <c r="E25" s="4"/>
    </row>
    <row r="26" ht="29" customHeight="1">
      <c r="A26" s="50" t="str">
        <v>Retention results</v>
      </c>
      <c r="B26" s="50"/>
      <c r="C26" s="50"/>
      <c r="D26" s="50"/>
      <c r="E26" s="50"/>
    </row>
    <row r="27" ht="36" customHeight="1">
      <c r="A27" s="4" t="str">
        <v>Gross cost of hourly raise</v>
      </c>
      <c r="B27" s="29" t="n">
        <f>IF($B$20="Ready for planning only",B7*B8,"")</f>
        <v>1250</v>
      </c>
      <c r="C27" s="4" t="str">
        <v>$/year</v>
      </c>
      <c r="D27" s="4"/>
      <c r="E27" s="4"/>
    </row>
    <row r="28" ht="36" customHeight="1">
      <c r="A28" s="4" t="str">
        <v>Other added gross pay + bonus</v>
      </c>
      <c r="B28" s="29" t="n">
        <f>IF($B$20="Ready for planning only",SUM(B9:B10),"")</f>
        <v>0</v>
      </c>
      <c r="C28" s="4" t="str">
        <v>$/year</v>
      </c>
      <c r="D28" s="4"/>
      <c r="E28" s="4"/>
    </row>
    <row r="29" ht="36" customHeight="1">
      <c r="A29" s="4" t="str">
        <v>Total added gross pay</v>
      </c>
      <c r="B29" s="29" t="n">
        <f>IF($B$20="Ready for planning only",SUM(B27:B28),"")</f>
        <v>1250</v>
      </c>
      <c r="C29" s="4" t="str">
        <v>$/year</v>
      </c>
      <c r="D29" s="4"/>
      <c r="E29" s="4"/>
    </row>
    <row r="30" ht="36" customHeight="1">
      <c r="A30" s="4" t="str">
        <v>Estimated employer allowance</v>
      </c>
      <c r="B30" s="29" t="n">
        <f>IF($B$20="Ready for planning only",B29*B11,"")</f>
        <v>150</v>
      </c>
      <c r="C30" s="4" t="str">
        <v>$/year</v>
      </c>
      <c r="D30" s="4"/>
      <c r="E30" s="4"/>
    </row>
    <row r="31" ht="36" customHeight="1">
      <c r="A31" s="4" t="str">
        <v>Other retention support</v>
      </c>
      <c r="B31" s="29" t="n">
        <f>IF($B$20="Ready for planning only",B12,"")</f>
        <v>250</v>
      </c>
      <c r="C31" s="4" t="str">
        <v>$/year</v>
      </c>
      <c r="D31" s="4"/>
      <c r="E31" s="4"/>
    </row>
    <row r="32" ht="36" customHeight="1">
      <c r="A32" s="32" t="str">
        <v>Annual retention investment</v>
      </c>
      <c r="B32" s="33" t="n">
        <f>IF($B$20="Ready for planning only",SUM(B29:B31),"")</f>
        <v>1650</v>
      </c>
      <c r="C32" s="32" t="str">
        <v>$/year</v>
      </c>
      <c r="D32" s="4" t="str">
        <v>Planned twelve-month commitment whether or not a departure otherwise would occur.</v>
      </c>
      <c r="E32" s="4"/>
    </row>
    <row r="33" ht="36" customHeight="1">
      <c r="A33" s="32" t="str">
        <v>Replacement: incremental cash effects</v>
      </c>
      <c r="B33" s="33" t="n">
        <f>IF($B$20="Ready for planning only",SUM(B13:B17),"")</f>
        <v>1800</v>
      </c>
      <c r="C33" s="32" t="str">
        <v>$/event</v>
      </c>
      <c r="D33" s="4" t="str">
        <v>Incremental cash effects for ONE event. No owner-time estimate included.</v>
      </c>
      <c r="E33" s="4"/>
    </row>
    <row r="34" ht="36" customHeight="1">
      <c r="A34" s="4" t="str">
        <v>Unpaid owner-time estimate (separate)</v>
      </c>
      <c r="B34" s="29" t="n">
        <f>IF($B$20="Ready for planning only",B18*B19,"")</f>
        <v>300</v>
      </c>
      <c r="C34" s="4" t="str">
        <v>$/event</v>
      </c>
      <c r="D34" s="4" t="str">
        <v>Not cash. Do not treat as a bill paid or duplicate lost contribution.</v>
      </c>
      <c r="E34" s="4"/>
    </row>
    <row r="35" ht="36" customHeight="1">
      <c r="A35" s="32" t="str">
        <v>Expanded replacement planning cost</v>
      </c>
      <c r="B35" s="33" t="n">
        <f>IF($B$20="Ready for planning only",SUM(B33:B34),"")</f>
        <v>2100</v>
      </c>
      <c r="C35" s="32" t="str">
        <v>$/event</v>
      </c>
      <c r="D35" s="4" t="str">
        <v>Cash plus imputed time, shown for context—not used to claim cash savings.</v>
      </c>
      <c r="E35" s="4"/>
    </row>
    <row r="36" ht="36" customHeight="1">
      <c r="A36" s="32" t="str">
        <v>Break-even probability reduction</v>
      </c>
      <c r="B36" s="47" t="n">
        <f>IF(B20="Ready for planning only",IF(B33&gt;0,100*B32/B33,""),"")</f>
        <v>91.66666666666667</v>
      </c>
      <c r="C36" s="32" t="str">
        <v>percentage points</v>
      </c>
      <c r="D36" s="4" t="str">
        <v>100 × annual investment ÷ replacement cash effects. Threshold only, not a forecast.</v>
      </c>
      <c r="E36" s="4"/>
    </row>
    <row r="37" ht="40" customHeight="1">
      <c r="A37" s="4" t="str">
        <v>A zero replacement cash cost has no break-even threshold. A positive threshold may still exceed the starting departure probability.</v>
      </c>
      <c r="B37" s="4"/>
      <c r="C37" s="4"/>
      <c r="D37" s="4"/>
      <c r="E37" s="4"/>
    </row>
    <row r="38" ht="36" customHeight="1">
      <c r="A38" s="4" t="str">
        <v>Assumed departure-probability reduction</v>
      </c>
      <c r="B38" s="48" t="n">
        <f>IF(AND(B20="Ready for planning only",B24="Assumptions entered; not a prediction."),100*(B22-B23),"")</f>
        <v>15.000000000000002</v>
      </c>
      <c r="C38" s="4" t="str">
        <v>percentage points</v>
      </c>
      <c r="D38" s="4" t="str">
        <v>100 × (without-proposal probability − with-proposal probability).</v>
      </c>
      <c r="E38" s="4"/>
    </row>
    <row r="39" ht="36" customHeight="1">
      <c r="A39" s="32" t="str">
        <v>Expected avoided replacement cash</v>
      </c>
      <c r="B39" s="33" t="n">
        <f>IF(ISNUMBER(B38),B38/100*B33,"")</f>
        <v>270.00000000000006</v>
      </c>
      <c r="C39" s="32" t="str">
        <v>$/year</v>
      </c>
      <c r="D39" s="4" t="str">
        <v>Percentage-point reduction ÷ 100 × one-event replacement cash cost.</v>
      </c>
      <c r="E39" s="4"/>
    </row>
    <row r="40" ht="36" customHeight="1">
      <c r="A40" s="32" t="str">
        <v>Net expected CASH comparison</v>
      </c>
      <c r="B40" s="44" t="n">
        <f>IF(ISNUMBER(B39),B39-B32,"")</f>
        <v>-1380</v>
      </c>
      <c r="C40" s="32" t="str">
        <v>$/year</v>
      </c>
      <c r="D40" s="4" t="str">
        <v>Expected avoided cash minus annual investment. Not a hiring or retention instruction.</v>
      </c>
      <c r="E40" s="4"/>
    </row>
    <row r="41" ht="25" customHeight="1">
      <c r="A41" s="4"/>
      <c r="B41" s="4"/>
      <c r="C41" s="4"/>
      <c r="D41" s="4"/>
      <c r="E41" s="4"/>
    </row>
    <row r="42" ht="40" customHeight="1">
      <c r="A42" s="4" t="str">
        <v>40% minus 25% is 15 percentage points. A threshold above 100 points cannot be reached in this one-event model.</v>
      </c>
      <c r="B42" s="4"/>
      <c r="C42" s="4"/>
      <c r="D42" s="4"/>
      <c r="E42" s="4"/>
    </row>
    <row r="43" ht="40" customHeight="1">
      <c r="A43" s="4" t="str">
        <v>Leave both probabilities blank without a supported assumption. This model uses the full annual commitment and at most one replacement event.</v>
      </c>
      <c r="B43" s="4"/>
      <c r="C43" s="4"/>
      <c r="D43" s="4"/>
      <c r="E43" s="4"/>
    </row>
    <row r="44" ht="40" customHeight="1">
      <c r="A44" s="4" t="str">
        <v>Consider children’s continuity, fairness, safe care and your well-being alongside the cash comparison.</v>
      </c>
      <c r="B44" s="4"/>
      <c r="C44" s="4"/>
      <c r="D44" s="4"/>
      <c r="E44" s="4"/>
    </row>
    <row r="45" ht="32" customHeight="1">
      <c r="A45" s="4"/>
      <c r="B45" s="4"/>
      <c r="C45" s="4"/>
      <c r="D45" s="4"/>
      <c r="E45" s="4"/>
    </row>
    <row r="46" ht="32" customHeight="1">
      <c r="A46" s="4"/>
      <c r="B46" s="4"/>
      <c r="C46" s="4"/>
      <c r="D46" s="4"/>
      <c r="E46" s="4"/>
    </row>
    <row r="47" ht="32" customHeight="1">
      <c r="A47" s="4"/>
      <c r="B47" s="4"/>
      <c r="C47" s="4"/>
      <c r="D47" s="4"/>
      <c r="E47" s="4"/>
    </row>
    <row r="48" ht="32" customHeight="1">
      <c r="A48" s="4"/>
      <c r="B48" s="4"/>
      <c r="C48" s="4"/>
      <c r="D48" s="4"/>
      <c r="E48" s="4"/>
    </row>
    <row r="49" ht="32" customHeight="1">
      <c r="A49" s="4"/>
      <c r="B49" s="4"/>
      <c r="C49" s="4"/>
      <c r="D49" s="4"/>
      <c r="E49" s="4"/>
    </row>
    <row r="50" ht="32" customHeight="1">
      <c r="A50" s="4"/>
      <c r="B50" s="4"/>
      <c r="C50" s="4"/>
      <c r="D50" s="4"/>
      <c r="E50" s="4"/>
    </row>
    <row r="51" ht="32" customHeight="1">
      <c r="A51" s="4"/>
      <c r="B51" s="4"/>
      <c r="C51" s="4"/>
      <c r="D51" s="4"/>
      <c r="E51" s="4"/>
    </row>
    <row r="52" ht="32" customHeight="1">
      <c r="A52" s="4"/>
      <c r="B52" s="4"/>
      <c r="C52" s="4"/>
      <c r="D52" s="4"/>
      <c r="E52" s="4"/>
    </row>
    <row r="53" ht="32" customHeight="1">
      <c r="A53" s="4"/>
      <c r="B53" s="4"/>
      <c r="C53" s="4"/>
      <c r="D53" s="4"/>
      <c r="E53" s="4"/>
    </row>
    <row r="54" ht="32" customHeight="1">
      <c r="A54" s="4"/>
      <c r="B54" s="4"/>
      <c r="C54" s="4"/>
      <c r="D54" s="4"/>
      <c r="E54" s="4"/>
    </row>
    <row r="55" ht="32" customHeight="1">
      <c r="A55" s="4"/>
      <c r="B55" s="4"/>
      <c r="C55" s="4"/>
      <c r="D55" s="4"/>
      <c r="E55" s="4"/>
    </row>
    <row r="56" ht="32" customHeight="1">
      <c r="A56" s="4"/>
      <c r="B56" s="4"/>
      <c r="C56" s="4"/>
      <c r="D56" s="4"/>
      <c r="E56" s="4"/>
    </row>
    <row r="57" ht="32" customHeight="1">
      <c r="A57" s="4"/>
      <c r="B57" s="4"/>
      <c r="C57" s="4"/>
      <c r="D57" s="4"/>
      <c r="E57" s="4"/>
    </row>
    <row r="58" ht="32" customHeight="1">
      <c r="A58" s="4"/>
      <c r="B58" s="4"/>
      <c r="C58" s="4"/>
      <c r="D58" s="4"/>
      <c r="E58" s="4"/>
    </row>
    <row r="59" ht="32" customHeight="1">
      <c r="A59" s="4"/>
      <c r="B59" s="4"/>
      <c r="C59" s="4"/>
      <c r="D59" s="4"/>
      <c r="E59" s="4"/>
    </row>
    <row r="60" ht="32" customHeight="1">
      <c r="A60" s="4"/>
      <c r="B60" s="4"/>
      <c r="C60" s="4"/>
      <c r="D60" s="4"/>
      <c r="E60" s="4"/>
    </row>
    <row r="61" ht="32" customHeight="1">
      <c r="A61" s="4"/>
      <c r="B61" s="4"/>
      <c r="C61" s="4"/>
      <c r="D61" s="4"/>
      <c r="E61" s="4"/>
    </row>
    <row r="62" ht="32" customHeight="1">
      <c r="A62" s="4"/>
      <c r="B62" s="4"/>
      <c r="C62" s="4"/>
      <c r="D62" s="4"/>
      <c r="E62" s="4"/>
    </row>
    <row r="63" ht="32" customHeight="1">
      <c r="A63" s="4"/>
      <c r="B63" s="4"/>
      <c r="C63" s="4"/>
      <c r="D63" s="4"/>
      <c r="E63" s="4"/>
    </row>
    <row r="64" ht="32" customHeight="1">
      <c r="A64" s="4"/>
      <c r="B64" s="4"/>
      <c r="C64" s="4"/>
      <c r="D64" s="4"/>
      <c r="E64" s="4"/>
    </row>
    <row r="65" ht="32" customHeight="1">
      <c r="A65" s="4"/>
      <c r="B65" s="4"/>
      <c r="C65" s="4"/>
      <c r="D65" s="4"/>
      <c r="E65" s="4"/>
    </row>
  </sheetData>
  <mergeCells>
    <mergeCell ref="A1:E1"/>
    <mergeCell ref="A2:E2"/>
    <mergeCell ref="A4:E4"/>
    <mergeCell ref="B20:E20"/>
    <mergeCell ref="A21:E21"/>
    <mergeCell ref="D22:E22"/>
    <mergeCell ref="D23:E23"/>
    <mergeCell ref="B24:E24"/>
    <mergeCell ref="A26:E26"/>
    <mergeCell ref="A37:E37"/>
    <mergeCell ref="A42:E42"/>
    <mergeCell ref="A43:E43"/>
    <mergeCell ref="A44:E44"/>
  </mergeCells>
  <pageMargins left="0.3" right="0.3" top="0.35" bottom="0.35" header="0.15" footer="0.15"/>
  <pageSetup paperSize="1" orientation="landscape" fitToWidth="1" fitToHeight="0" useFirstPageNumber="0"/>
  <rowBreaks count="1" manualBreakCount="1">
    <brk id="25" min="0" max="16383" man="1"/>
  </rowBreaks>
  <legacyDrawing ns1:id="R97e79b2df6014537"/>
</worksheet>
</file>

<file path=xl/worksheets/sheet6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6" hidden="0" customWidth="1"/>
    <col min="2" max="2" width="29" hidden="0" customWidth="1"/>
    <col min="3" max="3" width="38" hidden="0" customWidth="1"/>
    <col min="4" max="4" width="45" hidden="0" customWidth="1"/>
    <col min="5" max="5" width="13" hidden="0" customWidth="1"/>
  </cols>
  <sheetData>
    <row r="1" ht="33" customHeight="1">
      <c r="A1" s="51" t="str">
        <v>Sources and planning notes</v>
      </c>
      <c r="B1" s="51"/>
      <c r="C1" s="51"/>
      <c r="D1" s="51"/>
      <c r="E1" s="51"/>
    </row>
    <row r="2" ht="38" customHeight="1">
      <c r="A2" s="4" t="str">
        <v>Agency resources and model notes. Confirm current requirements before making employment or licensing decisions.</v>
      </c>
      <c r="B2" s="4"/>
      <c r="C2" s="4"/>
      <c r="D2" s="4"/>
      <c r="E2" s="4"/>
    </row>
    <row r="3" ht="25" customHeight="1">
      <c r="A3" s="4"/>
      <c r="B3" s="4"/>
      <c r="C3" s="4"/>
      <c r="D3" s="4"/>
      <c r="E3" s="4"/>
    </row>
    <row r="4" ht="29" customHeight="1">
      <c r="A4" s="50" t="str">
        <v>ID</v>
      </c>
      <c r="B4" s="50" t="str">
        <v>Source</v>
      </c>
      <c r="C4" s="50" t="str">
        <v>Use / limit</v>
      </c>
      <c r="D4" s="50" t="str">
        <v>URL</v>
      </c>
      <c r="E4" s="50" t="str">
        <v>Checked</v>
      </c>
    </row>
    <row r="5" ht="25" customHeight="1">
      <c r="A5" s="4"/>
      <c r="B5" s="4"/>
      <c r="C5" s="4"/>
      <c r="D5" s="4"/>
      <c r="E5" s="4"/>
    </row>
    <row r="6" ht="90" customHeight="1">
      <c r="A6" s="4" t="str">
        <v>E1</v>
      </c>
      <c r="B6" s="4" t="str">
        <v>U.S. Department of Labor — Fact Sheet 46: Daycare Centers and Preschools Under the FLSA</v>
      </c>
      <c r="C6" s="4" t="str">
        <v>Federal wage-and-hour guidance, including home providers with employees, required training and duty-free meals. Coverage and state/local requirements must be checked.</v>
      </c>
      <c r="D6" s="4" t="str">
        <v>https://www.dol.gov/agencies/whd/fact-sheets/46-flsa-daycare</v>
      </c>
      <c r="E6" s="4" t="str">
        <v>2026-09-08</v>
      </c>
    </row>
    <row r="7" ht="90" customHeight="1">
      <c r="A7" s="4" t="str">
        <v>E2</v>
      </c>
      <c r="B7" s="4" t="str">
        <v>Internal Revenue Service — Independent Contractor (Self-Employed) or Employee?</v>
      </c>
      <c r="C7" s="4" t="str">
        <v>Federal tax classification considers the whole relationship and control; it does not determine every state or wage-law classification.</v>
      </c>
      <c r="D7" s="4" t="str">
        <v>https://www.irs.gov/businesses/small-businesses-self-employed/independent-contractor-self-employed-or-employee</v>
      </c>
      <c r="E7" s="4" t="str">
        <v>2026-09-08</v>
      </c>
    </row>
    <row r="8" ht="90" customHeight="1">
      <c r="A8" s="4" t="str">
        <v>E3</v>
      </c>
      <c r="B8" s="4" t="str">
        <v>U.S. Department of Labor — State Minimum Wage Laws</v>
      </c>
      <c r="C8" s="4" t="str">
        <v>Starting directory for current state wage rules; check local rules and the responsible labor agency before making an offer.</v>
      </c>
      <c r="D8" s="4" t="str">
        <v>https://www.dol.gov/agencies/whd/minimum-wage/state</v>
      </c>
      <c r="E8" s="4" t="str">
        <v>2026-09-08</v>
      </c>
    </row>
    <row r="9" ht="90" customHeight="1">
      <c r="A9" s="4" t="str">
        <v>E4</v>
      </c>
      <c r="B9" s="4" t="str">
        <v>Office of Head Start — Active Supervision</v>
      </c>
      <c r="C9" s="4" t="str">
        <v>Professional strategies for positioning, scanning, counting, listening and anticipating. Head Start-specific regulations are not represented as universal family-childcare rules.</v>
      </c>
      <c r="D9" s="4" t="str">
        <v>https://headstart.gov/safety-practices/article/active-supervision</v>
      </c>
      <c r="E9" s="4" t="str">
        <v>2026-09-08</v>
      </c>
    </row>
    <row r="10" ht="90" customHeight="1">
      <c r="A10" s="4" t="str">
        <v>R1</v>
      </c>
      <c r="B10" s="4" t="str">
        <v>UC Berkeley Center for the Study of Child Care Employment — Early Educator Compensation Works</v>
      </c>
      <c r="C10" s="4" t="str">
        <v>March 2026 evidence synthesis on compensation initiatives. It does not provide a predicted retention effect for an individual small program.</v>
      </c>
      <c r="D10" s="4" t="str">
        <v>https://cscce.berkeley.edu/publications/fact-sheet/what-evidence-shows-about-early-educator-compensation/</v>
      </c>
      <c r="E10" s="4" t="str">
        <v>2026-09-08</v>
      </c>
    </row>
    <row r="11" ht="90" customHeight="1">
      <c r="A11" s="4" t="str">
        <v>P2</v>
      </c>
      <c r="B11" s="4" t="str">
        <v>Provider Path — Business Tools</v>
      </c>
      <c r="C11" s="4" t="str">
        <v>Existing Money &amp; Enrollment Planner and free financial-tool navigation.</v>
      </c>
      <c r="D11" s="4" t="str">
        <v>https://providerpathchildcare.com/business-tools</v>
      </c>
      <c r="E11" s="4" t="str">
        <v>2026-09-08</v>
      </c>
    </row>
    <row r="12" ht="90" customHeight="1">
      <c r="A12" s="4" t="str">
        <v>P3</v>
      </c>
      <c r="B12" s="4" t="str">
        <v>Provider Path — Tuition &amp; Break-Even Calculator</v>
      </c>
      <c r="C12" s="4" t="str">
        <v>Current browser planning tool. It is not an employment-cost or tax calculator.</v>
      </c>
      <c r="D12" s="4" t="str">
        <v>https://providerpathchildcare.com/tuition-calculator</v>
      </c>
      <c r="E12" s="4" t="str">
        <v>2026-09-08</v>
      </c>
    </row>
    <row r="13" ht="25" customHeight="1">
      <c r="A13" s="4"/>
      <c r="B13" s="4"/>
      <c r="C13" s="4"/>
      <c r="D13" s="4"/>
      <c r="E13" s="4"/>
    </row>
    <row r="14" ht="25" customHeight="1">
      <c r="A14" s="4"/>
      <c r="B14" s="4"/>
      <c r="C14" s="4"/>
      <c r="D14" s="4"/>
      <c r="E14" s="4"/>
    </row>
    <row r="15" ht="29" customHeight="1">
      <c r="A15" s="50" t="str">
        <v>Where your inputs come from</v>
      </c>
      <c r="B15" s="50"/>
      <c r="C15" s="50"/>
      <c r="D15" s="50"/>
      <c r="E15" s="50"/>
    </row>
    <row r="16" ht="42" customHeight="1">
      <c r="A16" s="4" t="str">
        <v>Use your schedule, payroll and insurance quotations, operating records and documented assumptions. Record the source and date in column E.</v>
      </c>
      <c r="B16" s="4"/>
      <c r="C16" s="4"/>
      <c r="D16" s="4"/>
      <c r="E16" s="4"/>
    </row>
    <row r="17" ht="42" customHeight="1">
      <c r="A17" s="4" t="str">
        <v>The examples use fictional figures. The 12% allowance and 40% / 25% departure probabilities are not industry rates or predictions.</v>
      </c>
      <c r="B17" s="4"/>
      <c r="C17" s="4"/>
      <c r="D17" s="4"/>
      <c r="E17" s="4"/>
    </row>
    <row r="18" ht="42" customHeight="1">
      <c r="A18" s="4" t="str">
        <v>The formulas estimate annual pay, employer costs, cash available, and the expected cash effect of one possible replacement event.</v>
      </c>
      <c r="B18" s="4"/>
      <c r="C18" s="4"/>
      <c r="D18" s="4"/>
      <c r="E18" s="4"/>
    </row>
    <row r="19" ht="42" customHeight="1">
      <c r="A19" s="4" t="str">
        <v>Use this alongside your existing Money &amp; Enrollment Planner. It does not import figures or change that file.</v>
      </c>
      <c r="B19" s="4"/>
      <c r="C19" s="4"/>
      <c r="D19" s="4"/>
      <c r="E19" s="4"/>
    </row>
    <row r="20" ht="42" customHeight="1">
      <c r="A20" s="4" t="str">
        <v>A complete calculation does not establish that every real cost or requirement has been included. Review the actual arrangement before committing.</v>
      </c>
      <c r="B20" s="4"/>
      <c r="C20" s="4"/>
      <c r="D20" s="4"/>
      <c r="E20" s="4"/>
    </row>
    <row r="21" ht="32" customHeight="1">
      <c r="A21" s="4"/>
      <c r="B21" s="4"/>
      <c r="C21" s="4"/>
      <c r="D21" s="4"/>
      <c r="E21" s="4"/>
    </row>
    <row r="22" ht="32" customHeight="1">
      <c r="A22" s="4"/>
      <c r="B22" s="4"/>
      <c r="C22" s="4"/>
      <c r="D22" s="4"/>
      <c r="E22" s="4"/>
    </row>
    <row r="23" ht="32" customHeight="1">
      <c r="A23" s="4"/>
      <c r="B23" s="4"/>
      <c r="C23" s="4"/>
      <c r="D23" s="4"/>
      <c r="E23" s="4"/>
    </row>
    <row r="24" ht="32" customHeight="1">
      <c r="A24" s="4"/>
      <c r="B24" s="4"/>
      <c r="C24" s="4"/>
      <c r="D24" s="4"/>
      <c r="E24" s="4"/>
    </row>
    <row r="25" ht="32" customHeight="1">
      <c r="A25" s="4"/>
      <c r="B25" s="4"/>
      <c r="C25" s="4"/>
      <c r="D25" s="4"/>
      <c r="E25" s="4"/>
    </row>
    <row r="26" ht="32" customHeight="1">
      <c r="A26" s="4"/>
      <c r="B26" s="4"/>
      <c r="C26" s="4"/>
      <c r="D26" s="4"/>
      <c r="E26" s="4"/>
    </row>
    <row r="27" ht="32" customHeight="1">
      <c r="A27" s="4"/>
      <c r="B27" s="4"/>
      <c r="C27" s="4"/>
      <c r="D27" s="4"/>
      <c r="E27" s="4"/>
    </row>
    <row r="28" ht="32" customHeight="1">
      <c r="A28" s="4"/>
      <c r="B28" s="4"/>
      <c r="C28" s="4"/>
      <c r="D28" s="4"/>
      <c r="E28" s="4"/>
    </row>
    <row r="29" ht="32" customHeight="1">
      <c r="A29" s="4"/>
      <c r="B29" s="4"/>
      <c r="C29" s="4"/>
      <c r="D29" s="4"/>
      <c r="E29" s="4"/>
    </row>
    <row r="30" ht="32" customHeight="1">
      <c r="A30" s="4"/>
      <c r="B30" s="4"/>
      <c r="C30" s="4"/>
      <c r="D30" s="4"/>
      <c r="E30" s="4"/>
    </row>
    <row r="31" ht="32" customHeight="1">
      <c r="A31" s="4"/>
      <c r="B31" s="4"/>
      <c r="C31" s="4"/>
      <c r="D31" s="4"/>
      <c r="E31" s="4"/>
    </row>
    <row r="32" ht="32" customHeight="1">
      <c r="A32" s="4"/>
      <c r="B32" s="4"/>
      <c r="C32" s="4"/>
      <c r="D32" s="4"/>
      <c r="E32" s="4"/>
    </row>
    <row r="33" ht="32" customHeight="1">
      <c r="A33" s="4"/>
      <c r="B33" s="4"/>
      <c r="C33" s="4"/>
      <c r="D33" s="4"/>
      <c r="E33" s="4"/>
    </row>
    <row r="34" ht="32" customHeight="1">
      <c r="A34" s="4"/>
      <c r="B34" s="4"/>
      <c r="C34" s="4"/>
      <c r="D34" s="4"/>
      <c r="E34" s="4"/>
    </row>
    <row r="35" ht="32" customHeight="1">
      <c r="A35" s="4"/>
      <c r="B35" s="4"/>
      <c r="C35" s="4"/>
      <c r="D35" s="4"/>
      <c r="E35" s="4"/>
    </row>
    <row r="36" ht="32" customHeight="1">
      <c r="A36" s="4"/>
      <c r="B36" s="4"/>
      <c r="C36" s="4"/>
      <c r="D36" s="4"/>
      <c r="E36" s="4"/>
    </row>
    <row r="37" ht="32" customHeight="1">
      <c r="A37" s="4"/>
      <c r="B37" s="4"/>
      <c r="C37" s="4"/>
      <c r="D37" s="4"/>
      <c r="E37" s="4"/>
    </row>
    <row r="38" ht="32" customHeight="1">
      <c r="A38" s="4"/>
      <c r="B38" s="4"/>
      <c r="C38" s="4"/>
      <c r="D38" s="4"/>
      <c r="E38" s="4"/>
    </row>
    <row r="39" ht="32" customHeight="1">
      <c r="A39" s="4"/>
      <c r="B39" s="4"/>
      <c r="C39" s="4"/>
      <c r="D39" s="4"/>
      <c r="E39" s="4"/>
    </row>
    <row r="40" ht="32" customHeight="1">
      <c r="A40" s="4"/>
      <c r="B40" s="4"/>
      <c r="C40" s="4"/>
      <c r="D40" s="4"/>
      <c r="E40" s="4"/>
    </row>
    <row r="41" ht="32" customHeight="1">
      <c r="A41" s="4"/>
      <c r="B41" s="4"/>
      <c r="C41" s="4"/>
      <c r="D41" s="4"/>
      <c r="E41" s="4"/>
    </row>
    <row r="42" ht="32" customHeight="1">
      <c r="A42" s="4"/>
      <c r="B42" s="4"/>
      <c r="C42" s="4"/>
      <c r="D42" s="4"/>
      <c r="E42" s="4"/>
    </row>
    <row r="43" ht="32" customHeight="1">
      <c r="A43" s="4"/>
      <c r="B43" s="4"/>
      <c r="C43" s="4"/>
      <c r="D43" s="4"/>
      <c r="E43" s="4"/>
    </row>
    <row r="44" ht="32" customHeight="1">
      <c r="A44" s="4"/>
      <c r="B44" s="4"/>
      <c r="C44" s="4"/>
      <c r="D44" s="4"/>
      <c r="E44" s="4"/>
    </row>
    <row r="45" ht="32" customHeight="1">
      <c r="A45" s="4"/>
      <c r="B45" s="4"/>
      <c r="C45" s="4"/>
      <c r="D45" s="4"/>
      <c r="E45" s="4"/>
    </row>
    <row r="46" ht="32" customHeight="1">
      <c r="A46" s="4"/>
      <c r="B46" s="4"/>
      <c r="C46" s="4"/>
      <c r="D46" s="4"/>
      <c r="E46" s="4"/>
    </row>
    <row r="47" ht="32" customHeight="1">
      <c r="A47" s="4"/>
      <c r="B47" s="4"/>
      <c r="C47" s="4"/>
      <c r="D47" s="4"/>
      <c r="E47" s="4"/>
    </row>
    <row r="48" ht="32" customHeight="1">
      <c r="A48" s="4"/>
      <c r="B48" s="4"/>
      <c r="C48" s="4"/>
      <c r="D48" s="4"/>
      <c r="E48" s="4"/>
    </row>
    <row r="49" ht="32" customHeight="1">
      <c r="A49" s="4"/>
      <c r="B49" s="4"/>
      <c r="C49" s="4"/>
      <c r="D49" s="4"/>
      <c r="E49" s="4"/>
    </row>
    <row r="50" ht="32" customHeight="1">
      <c r="A50" s="4"/>
      <c r="B50" s="4"/>
      <c r="C50" s="4"/>
      <c r="D50" s="4"/>
      <c r="E50" s="4"/>
    </row>
    <row r="51" ht="32" customHeight="1">
      <c r="A51" s="4"/>
      <c r="B51" s="4"/>
      <c r="C51" s="4"/>
      <c r="D51" s="4"/>
      <c r="E51" s="4"/>
    </row>
    <row r="52" ht="32" customHeight="1">
      <c r="A52" s="4"/>
      <c r="B52" s="4"/>
      <c r="C52" s="4"/>
      <c r="D52" s="4"/>
      <c r="E52" s="4"/>
    </row>
    <row r="53" ht="32" customHeight="1">
      <c r="A53" s="4"/>
      <c r="B53" s="4"/>
      <c r="C53" s="4"/>
      <c r="D53" s="4"/>
      <c r="E53" s="4"/>
    </row>
    <row r="54" ht="32" customHeight="1">
      <c r="A54" s="4"/>
      <c r="B54" s="4"/>
      <c r="C54" s="4"/>
      <c r="D54" s="4"/>
      <c r="E54" s="4"/>
    </row>
    <row r="55" ht="32" customHeight="1">
      <c r="A55" s="4"/>
      <c r="B55" s="4"/>
      <c r="C55" s="4"/>
      <c r="D55" s="4"/>
      <c r="E55" s="4"/>
    </row>
    <row r="56" ht="32" customHeight="1">
      <c r="A56" s="4"/>
      <c r="B56" s="4"/>
      <c r="C56" s="4"/>
      <c r="D56" s="4"/>
      <c r="E56" s="4"/>
    </row>
    <row r="57" ht="32" customHeight="1">
      <c r="A57" s="4"/>
      <c r="B57" s="4"/>
      <c r="C57" s="4"/>
      <c r="D57" s="4"/>
      <c r="E57" s="4"/>
    </row>
    <row r="58" ht="32" customHeight="1">
      <c r="A58" s="4"/>
      <c r="B58" s="4"/>
      <c r="C58" s="4"/>
      <c r="D58" s="4"/>
      <c r="E58" s="4"/>
    </row>
    <row r="59" ht="32" customHeight="1">
      <c r="A59" s="4"/>
      <c r="B59" s="4"/>
      <c r="C59" s="4"/>
      <c r="D59" s="4"/>
      <c r="E59" s="4"/>
    </row>
    <row r="60" ht="32" customHeight="1">
      <c r="A60" s="4"/>
      <c r="B60" s="4"/>
      <c r="C60" s="4"/>
      <c r="D60" s="4"/>
      <c r="E60" s="4"/>
    </row>
    <row r="61" ht="32" customHeight="1">
      <c r="A61" s="4"/>
      <c r="B61" s="4"/>
      <c r="C61" s="4"/>
      <c r="D61" s="4"/>
      <c r="E61" s="4"/>
    </row>
    <row r="62" ht="32" customHeight="1">
      <c r="A62" s="4"/>
      <c r="B62" s="4"/>
      <c r="C62" s="4"/>
      <c r="D62" s="4"/>
      <c r="E62" s="4"/>
    </row>
    <row r="63" ht="32" customHeight="1">
      <c r="A63" s="4"/>
      <c r="B63" s="4"/>
      <c r="C63" s="4"/>
      <c r="D63" s="4"/>
      <c r="E63" s="4"/>
    </row>
    <row r="64" ht="32" customHeight="1">
      <c r="A64" s="4"/>
      <c r="B64" s="4"/>
      <c r="C64" s="4"/>
      <c r="D64" s="4"/>
      <c r="E64" s="4"/>
    </row>
    <row r="65" ht="32" customHeight="1">
      <c r="A65" s="4"/>
      <c r="B65" s="4"/>
      <c r="C65" s="4"/>
      <c r="D65" s="4"/>
      <c r="E65" s="4"/>
    </row>
  </sheetData>
  <mergeCells>
    <mergeCell ref="A1:E1"/>
    <mergeCell ref="A2:E2"/>
    <mergeCell ref="A15:E15"/>
    <mergeCell ref="A16:E16"/>
    <mergeCell ref="A17:E17"/>
    <mergeCell ref="A18:E18"/>
    <mergeCell ref="A19:E19"/>
    <mergeCell ref="A20:E20"/>
  </mergeCells>
  <pageMargins left="0.3" right="0.3" top="0.35" bottom="0.35" header="0.15" footer="0.15"/>
  <pageSetup paperSize="1" orientation="landscape" fitToWidth="1" fitToHeight="0" useFirstPageNumber="0"/>
</worksheet>
</file>